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225" windowWidth="9720" windowHeight="7080" tabRatio="696"/>
  </bookViews>
  <sheets>
    <sheet name="Aufgabenstellung" sheetId="4" r:id="rId1"/>
    <sheet name="Punktberechnung Sek II" sheetId="1" r:id="rId2"/>
    <sheet name="Hilfen" sheetId="3" r:id="rId3"/>
  </sheets>
  <calcPr calcId="145621"/>
</workbook>
</file>

<file path=xl/calcChain.xml><?xml version="1.0" encoding="utf-8"?>
<calcChain xmlns="http://schemas.openxmlformats.org/spreadsheetml/2006/main">
  <c r="J5" i="3" l="1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H10" i="1" l="1"/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9" i="1"/>
  <c r="I4" i="1" l="1"/>
  <c r="K4" i="1"/>
  <c r="J4" i="1" s="1"/>
  <c r="A31" i="1"/>
  <c r="C5" i="3"/>
  <c r="D5" i="3"/>
  <c r="E5" i="3"/>
  <c r="F5" i="3"/>
  <c r="G5" i="3"/>
  <c r="C6" i="3"/>
  <c r="D6" i="3"/>
  <c r="E6" i="3"/>
  <c r="F6" i="3"/>
  <c r="G6" i="3"/>
  <c r="C7" i="3"/>
  <c r="D7" i="3"/>
  <c r="E7" i="3"/>
  <c r="F7" i="3"/>
  <c r="G7" i="3"/>
  <c r="C8" i="3"/>
  <c r="D8" i="3"/>
  <c r="E8" i="3"/>
  <c r="F8" i="3"/>
  <c r="G8" i="3"/>
  <c r="C9" i="3"/>
  <c r="D9" i="3"/>
  <c r="E9" i="3"/>
  <c r="F9" i="3"/>
  <c r="G9" i="3"/>
  <c r="C10" i="3"/>
  <c r="D10" i="3"/>
  <c r="E10" i="3"/>
  <c r="F10" i="3"/>
  <c r="G10" i="3"/>
  <c r="C11" i="3"/>
  <c r="D11" i="3"/>
  <c r="E11" i="3"/>
  <c r="F11" i="3"/>
  <c r="G11" i="3"/>
  <c r="C12" i="3"/>
  <c r="D12" i="3"/>
  <c r="E12" i="3"/>
  <c r="F12" i="3"/>
  <c r="G12" i="3"/>
  <c r="C13" i="3"/>
  <c r="D13" i="3"/>
  <c r="E13" i="3"/>
  <c r="F13" i="3"/>
  <c r="G13" i="3"/>
  <c r="C14" i="3"/>
  <c r="D14" i="3"/>
  <c r="E14" i="3"/>
  <c r="F14" i="3"/>
  <c r="G14" i="3"/>
  <c r="C15" i="3"/>
  <c r="D15" i="3"/>
  <c r="E15" i="3"/>
  <c r="F15" i="3"/>
  <c r="G15" i="3"/>
  <c r="C16" i="3"/>
  <c r="D16" i="3"/>
  <c r="E16" i="3"/>
  <c r="F16" i="3"/>
  <c r="G16" i="3"/>
  <c r="C17" i="3"/>
  <c r="D17" i="3"/>
  <c r="E17" i="3"/>
  <c r="F17" i="3"/>
  <c r="G17" i="3"/>
  <c r="C18" i="3"/>
  <c r="D18" i="3"/>
  <c r="E18" i="3"/>
  <c r="F18" i="3"/>
  <c r="G18" i="3"/>
  <c r="C19" i="3"/>
  <c r="D19" i="3"/>
  <c r="E19" i="3"/>
  <c r="F19" i="3"/>
  <c r="G19" i="3"/>
  <c r="C20" i="3"/>
  <c r="D20" i="3"/>
  <c r="E20" i="3"/>
  <c r="F20" i="3"/>
  <c r="G20" i="3"/>
  <c r="C21" i="3"/>
  <c r="D21" i="3"/>
  <c r="E21" i="3"/>
  <c r="F21" i="3"/>
  <c r="G21" i="3"/>
  <c r="C22" i="3"/>
  <c r="D22" i="3"/>
  <c r="E22" i="3"/>
  <c r="F22" i="3"/>
  <c r="G22" i="3"/>
  <c r="C23" i="3"/>
  <c r="D23" i="3"/>
  <c r="E23" i="3"/>
  <c r="F23" i="3"/>
  <c r="G23" i="3"/>
  <c r="C24" i="3"/>
  <c r="D24" i="3"/>
  <c r="E24" i="3"/>
  <c r="F24" i="3"/>
  <c r="G24" i="3"/>
  <c r="C25" i="3"/>
  <c r="D25" i="3"/>
  <c r="E25" i="3"/>
  <c r="F25" i="3"/>
  <c r="G25" i="3"/>
  <c r="C26" i="3"/>
  <c r="D26" i="3"/>
  <c r="E26" i="3"/>
  <c r="F26" i="3"/>
  <c r="G26" i="3"/>
  <c r="C27" i="3"/>
  <c r="D27" i="3"/>
  <c r="E27" i="3"/>
  <c r="F27" i="3"/>
  <c r="G27" i="3"/>
  <c r="C28" i="3"/>
  <c r="D28" i="3"/>
  <c r="E28" i="3"/>
  <c r="F28" i="3"/>
  <c r="G28" i="3"/>
  <c r="C29" i="3"/>
  <c r="D29" i="3"/>
  <c r="E29" i="3"/>
  <c r="F29" i="3"/>
  <c r="G29" i="3"/>
  <c r="C30" i="3"/>
  <c r="D30" i="3"/>
  <c r="E30" i="3"/>
  <c r="F30" i="3"/>
  <c r="G30" i="3"/>
  <c r="C31" i="3"/>
  <c r="D31" i="3"/>
  <c r="E31" i="3"/>
  <c r="F31" i="3"/>
  <c r="G31" i="3"/>
  <c r="C32" i="3"/>
  <c r="D32" i="3"/>
  <c r="E32" i="3"/>
  <c r="F32" i="3"/>
  <c r="G32" i="3"/>
  <c r="C33" i="3"/>
  <c r="D33" i="3"/>
  <c r="E33" i="3"/>
  <c r="F33" i="3"/>
  <c r="G33" i="3"/>
  <c r="C34" i="3"/>
  <c r="D34" i="3"/>
  <c r="E34" i="3"/>
  <c r="F34" i="3"/>
  <c r="G34" i="3"/>
  <c r="C35" i="3"/>
  <c r="D35" i="3"/>
  <c r="E35" i="3"/>
  <c r="F35" i="3"/>
  <c r="G35" i="3"/>
  <c r="C36" i="3"/>
  <c r="D36" i="3"/>
  <c r="E36" i="3"/>
  <c r="F36" i="3"/>
  <c r="G36" i="3"/>
  <c r="C37" i="3"/>
  <c r="D37" i="3"/>
  <c r="E37" i="3"/>
  <c r="F37" i="3"/>
  <c r="G37" i="3"/>
  <c r="C38" i="3"/>
  <c r="D38" i="3"/>
  <c r="E38" i="3"/>
  <c r="F38" i="3"/>
  <c r="G38" i="3"/>
  <c r="C39" i="3"/>
  <c r="D39" i="3"/>
  <c r="E39" i="3"/>
  <c r="F39" i="3"/>
  <c r="G39" i="3"/>
  <c r="C40" i="3"/>
  <c r="D40" i="3"/>
  <c r="E40" i="3"/>
  <c r="F40" i="3"/>
  <c r="G40" i="3"/>
  <c r="C41" i="3"/>
  <c r="D41" i="3"/>
  <c r="E41" i="3"/>
  <c r="F41" i="3"/>
  <c r="G41" i="3"/>
  <c r="C42" i="3"/>
  <c r="D42" i="3"/>
  <c r="E42" i="3"/>
  <c r="F42" i="3"/>
  <c r="G42" i="3"/>
  <c r="C43" i="3"/>
  <c r="D43" i="3"/>
  <c r="E43" i="3"/>
  <c r="F43" i="3"/>
  <c r="G43" i="3"/>
  <c r="C44" i="3"/>
  <c r="D44" i="3"/>
  <c r="E44" i="3"/>
  <c r="F44" i="3"/>
  <c r="G44" i="3"/>
  <c r="C45" i="3"/>
  <c r="D45" i="3"/>
  <c r="E45" i="3"/>
  <c r="F45" i="3"/>
  <c r="G45" i="3"/>
  <c r="C46" i="3"/>
  <c r="D46" i="3"/>
  <c r="E46" i="3"/>
  <c r="F46" i="3"/>
  <c r="G46" i="3"/>
  <c r="C47" i="3"/>
  <c r="D47" i="3"/>
  <c r="E47" i="3"/>
  <c r="F47" i="3"/>
  <c r="G47" i="3"/>
  <c r="C48" i="3"/>
  <c r="D48" i="3"/>
  <c r="E48" i="3"/>
  <c r="F48" i="3"/>
  <c r="G48" i="3"/>
  <c r="C49" i="3"/>
  <c r="D49" i="3"/>
  <c r="E49" i="3"/>
  <c r="F49" i="3"/>
  <c r="G49" i="3"/>
  <c r="C50" i="3"/>
  <c r="D50" i="3"/>
  <c r="E50" i="3"/>
  <c r="F50" i="3"/>
  <c r="G50" i="3"/>
  <c r="C51" i="3"/>
  <c r="D51" i="3"/>
  <c r="E51" i="3"/>
  <c r="F51" i="3"/>
  <c r="G51" i="3"/>
  <c r="C52" i="3"/>
  <c r="D52" i="3"/>
  <c r="E52" i="3"/>
  <c r="F52" i="3"/>
  <c r="G52" i="3"/>
  <c r="C53" i="3"/>
  <c r="D53" i="3"/>
  <c r="E53" i="3"/>
  <c r="F53" i="3"/>
  <c r="G53" i="3"/>
  <c r="C54" i="3"/>
  <c r="D54" i="3"/>
  <c r="E54" i="3"/>
  <c r="F54" i="3"/>
  <c r="G54" i="3"/>
  <c r="C55" i="3"/>
  <c r="D55" i="3"/>
  <c r="E55" i="3"/>
  <c r="F55" i="3"/>
  <c r="G55" i="3"/>
  <c r="C56" i="3"/>
  <c r="D56" i="3"/>
  <c r="E56" i="3"/>
  <c r="F56" i="3"/>
  <c r="G56" i="3"/>
  <c r="C57" i="3"/>
  <c r="D57" i="3"/>
  <c r="E57" i="3"/>
  <c r="F57" i="3"/>
  <c r="G57" i="3"/>
  <c r="C58" i="3"/>
  <c r="D58" i="3"/>
  <c r="E58" i="3"/>
  <c r="F58" i="3"/>
  <c r="G58" i="3"/>
  <c r="C59" i="3"/>
  <c r="D59" i="3"/>
  <c r="E59" i="3"/>
  <c r="F59" i="3"/>
  <c r="G59" i="3"/>
  <c r="C60" i="3"/>
  <c r="D60" i="3"/>
  <c r="E60" i="3"/>
  <c r="F60" i="3"/>
  <c r="G60" i="3"/>
  <c r="C61" i="3"/>
  <c r="D61" i="3"/>
  <c r="E61" i="3"/>
  <c r="F61" i="3"/>
  <c r="G61" i="3"/>
  <c r="C62" i="3"/>
  <c r="D62" i="3"/>
  <c r="E62" i="3"/>
  <c r="F62" i="3"/>
  <c r="G62" i="3"/>
  <c r="C63" i="3"/>
  <c r="D63" i="3"/>
  <c r="E63" i="3"/>
  <c r="F63" i="3"/>
  <c r="G63" i="3"/>
  <c r="C64" i="3"/>
  <c r="D64" i="3"/>
  <c r="E64" i="3"/>
  <c r="F64" i="3"/>
  <c r="G64" i="3"/>
  <c r="C65" i="3"/>
  <c r="D65" i="3"/>
  <c r="E65" i="3"/>
  <c r="F65" i="3"/>
  <c r="G65" i="3"/>
  <c r="C66" i="3"/>
  <c r="D66" i="3"/>
  <c r="E66" i="3"/>
  <c r="F66" i="3"/>
  <c r="G66" i="3"/>
  <c r="C67" i="3"/>
  <c r="D67" i="3"/>
  <c r="E67" i="3"/>
  <c r="F67" i="3"/>
  <c r="G67" i="3"/>
  <c r="C68" i="3"/>
  <c r="D68" i="3"/>
  <c r="E68" i="3"/>
  <c r="F68" i="3"/>
  <c r="G68" i="3"/>
  <c r="C69" i="3"/>
  <c r="D69" i="3"/>
  <c r="E69" i="3"/>
  <c r="F69" i="3"/>
  <c r="G69" i="3"/>
  <c r="C70" i="3"/>
  <c r="D70" i="3"/>
  <c r="E70" i="3"/>
  <c r="F70" i="3"/>
  <c r="G70" i="3"/>
  <c r="C71" i="3"/>
  <c r="D71" i="3"/>
  <c r="E71" i="3"/>
  <c r="F71" i="3"/>
  <c r="G71" i="3"/>
  <c r="C72" i="3"/>
  <c r="D72" i="3"/>
  <c r="E72" i="3"/>
  <c r="F72" i="3"/>
  <c r="G72" i="3"/>
  <c r="C73" i="3"/>
  <c r="D73" i="3"/>
  <c r="E73" i="3"/>
  <c r="F73" i="3"/>
  <c r="G73" i="3"/>
  <c r="C74" i="3"/>
  <c r="D74" i="3"/>
  <c r="E74" i="3"/>
  <c r="F74" i="3"/>
  <c r="G74" i="3"/>
  <c r="C75" i="3"/>
  <c r="D75" i="3"/>
  <c r="E75" i="3"/>
  <c r="F75" i="3"/>
  <c r="G75" i="3"/>
  <c r="C76" i="3"/>
  <c r="D76" i="3"/>
  <c r="E76" i="3"/>
  <c r="F76" i="3"/>
  <c r="G76" i="3"/>
  <c r="C77" i="3"/>
  <c r="D77" i="3"/>
  <c r="E77" i="3"/>
  <c r="F77" i="3"/>
  <c r="G77" i="3"/>
  <c r="C78" i="3"/>
  <c r="D78" i="3"/>
  <c r="E78" i="3"/>
  <c r="F78" i="3"/>
  <c r="G78" i="3"/>
  <c r="C79" i="3"/>
  <c r="D79" i="3"/>
  <c r="E79" i="3"/>
  <c r="F79" i="3"/>
  <c r="G79" i="3"/>
  <c r="C80" i="3"/>
  <c r="D80" i="3"/>
  <c r="E80" i="3"/>
  <c r="F80" i="3"/>
  <c r="G80" i="3"/>
  <c r="C81" i="3"/>
  <c r="D81" i="3"/>
  <c r="E81" i="3"/>
  <c r="F81" i="3"/>
  <c r="G81" i="3"/>
  <c r="C82" i="3"/>
  <c r="D82" i="3"/>
  <c r="E82" i="3"/>
  <c r="F82" i="3"/>
  <c r="G82" i="3"/>
  <c r="C83" i="3"/>
  <c r="D83" i="3"/>
  <c r="E83" i="3"/>
  <c r="F83" i="3"/>
  <c r="G83" i="3"/>
  <c r="C84" i="3"/>
  <c r="D84" i="3"/>
  <c r="E84" i="3"/>
  <c r="F84" i="3"/>
  <c r="G84" i="3"/>
  <c r="C85" i="3"/>
  <c r="D85" i="3"/>
  <c r="E85" i="3"/>
  <c r="F85" i="3"/>
  <c r="G85" i="3"/>
  <c r="C86" i="3"/>
  <c r="D86" i="3"/>
  <c r="E86" i="3"/>
  <c r="F86" i="3"/>
  <c r="G86" i="3"/>
  <c r="C87" i="3"/>
  <c r="D87" i="3"/>
  <c r="E87" i="3"/>
  <c r="F87" i="3"/>
  <c r="G87" i="3"/>
  <c r="C88" i="3"/>
  <c r="D88" i="3"/>
  <c r="E88" i="3"/>
  <c r="F88" i="3"/>
  <c r="G88" i="3"/>
  <c r="C89" i="3"/>
  <c r="D89" i="3"/>
  <c r="E89" i="3"/>
  <c r="F89" i="3"/>
  <c r="G89" i="3"/>
  <c r="C90" i="3"/>
  <c r="D90" i="3"/>
  <c r="E90" i="3"/>
  <c r="F90" i="3"/>
  <c r="G90" i="3"/>
  <c r="C91" i="3"/>
  <c r="D91" i="3"/>
  <c r="E91" i="3"/>
  <c r="F91" i="3"/>
  <c r="G91" i="3"/>
  <c r="C92" i="3"/>
  <c r="D92" i="3"/>
  <c r="E92" i="3"/>
  <c r="F92" i="3"/>
  <c r="G92" i="3"/>
  <c r="C93" i="3"/>
  <c r="D93" i="3"/>
  <c r="E93" i="3"/>
  <c r="F93" i="3"/>
  <c r="G93" i="3"/>
  <c r="C94" i="3"/>
  <c r="D94" i="3"/>
  <c r="E94" i="3"/>
  <c r="F94" i="3"/>
  <c r="G94" i="3"/>
  <c r="C95" i="3"/>
  <c r="D95" i="3"/>
  <c r="E95" i="3"/>
  <c r="F95" i="3"/>
  <c r="G95" i="3"/>
  <c r="C96" i="3"/>
  <c r="D96" i="3"/>
  <c r="E96" i="3"/>
  <c r="F96" i="3"/>
  <c r="G96" i="3"/>
  <c r="C97" i="3"/>
  <c r="D97" i="3"/>
  <c r="E97" i="3"/>
  <c r="F97" i="3"/>
  <c r="G97" i="3"/>
  <c r="C98" i="3"/>
  <c r="D98" i="3"/>
  <c r="E98" i="3"/>
  <c r="F98" i="3"/>
  <c r="G98" i="3"/>
  <c r="C99" i="3"/>
  <c r="D99" i="3"/>
  <c r="E99" i="3"/>
  <c r="F99" i="3"/>
  <c r="G99" i="3"/>
  <c r="C100" i="3"/>
  <c r="D100" i="3"/>
  <c r="E100" i="3"/>
  <c r="F100" i="3"/>
  <c r="G100" i="3"/>
  <c r="C101" i="3"/>
  <c r="D101" i="3"/>
  <c r="E101" i="3"/>
  <c r="F101" i="3"/>
  <c r="G101" i="3"/>
  <c r="C102" i="3"/>
  <c r="D102" i="3"/>
  <c r="E102" i="3"/>
  <c r="F102" i="3"/>
  <c r="G102" i="3"/>
  <c r="C103" i="3"/>
  <c r="D103" i="3"/>
  <c r="E103" i="3"/>
  <c r="F103" i="3"/>
  <c r="G103" i="3"/>
  <c r="C104" i="3"/>
  <c r="D104" i="3"/>
  <c r="E104" i="3"/>
  <c r="F104" i="3"/>
  <c r="G104" i="3"/>
  <c r="C105" i="3"/>
  <c r="D105" i="3"/>
  <c r="E105" i="3"/>
  <c r="F105" i="3"/>
  <c r="G105" i="3"/>
  <c r="C106" i="3"/>
  <c r="D106" i="3"/>
  <c r="E106" i="3"/>
  <c r="F106" i="3"/>
  <c r="G106" i="3"/>
  <c r="C107" i="3"/>
  <c r="D107" i="3"/>
  <c r="E107" i="3"/>
  <c r="F107" i="3"/>
  <c r="G107" i="3"/>
  <c r="C108" i="3"/>
  <c r="D108" i="3"/>
  <c r="E108" i="3"/>
  <c r="F108" i="3"/>
  <c r="G108" i="3"/>
  <c r="C109" i="3"/>
  <c r="D109" i="3"/>
  <c r="E109" i="3"/>
  <c r="F109" i="3"/>
  <c r="G109" i="3"/>
  <c r="C110" i="3"/>
  <c r="D110" i="3"/>
  <c r="E110" i="3"/>
  <c r="F110" i="3"/>
  <c r="G110" i="3"/>
  <c r="G4" i="3"/>
  <c r="F4" i="3"/>
  <c r="E4" i="3"/>
  <c r="D4" i="3"/>
  <c r="C4" i="3"/>
  <c r="D25" i="1"/>
  <c r="A30" i="1" l="1"/>
</calcChain>
</file>

<file path=xl/sharedStrings.xml><?xml version="1.0" encoding="utf-8"?>
<sst xmlns="http://schemas.openxmlformats.org/spreadsheetml/2006/main" count="54" uniqueCount="39">
  <si>
    <t>Automatische Punktberechnung für Sek II</t>
  </si>
  <si>
    <t>Ges.punktzahl:</t>
  </si>
  <si>
    <t>erreichte Pkte:</t>
  </si>
  <si>
    <t>Bewertung:</t>
  </si>
  <si>
    <t>Auswahl hier!</t>
  </si>
  <si>
    <t>Zur Information:</t>
  </si>
  <si>
    <t>Prozent</t>
  </si>
  <si>
    <t>Note</t>
  </si>
  <si>
    <t>Punkte</t>
  </si>
  <si>
    <t>Bewertungspunkte</t>
  </si>
  <si>
    <t>5-</t>
  </si>
  <si>
    <t>ab</t>
  </si>
  <si>
    <t>5+</t>
  </si>
  <si>
    <t>4-</t>
  </si>
  <si>
    <t>4+</t>
  </si>
  <si>
    <t>3-</t>
  </si>
  <si>
    <t>3+</t>
  </si>
  <si>
    <t>2-</t>
  </si>
  <si>
    <t>2+</t>
  </si>
  <si>
    <t>1-</t>
  </si>
  <si>
    <t>1+</t>
  </si>
  <si>
    <t>bei</t>
  </si>
  <si>
    <t>Bewertung</t>
  </si>
  <si>
    <t>Punkteübersicht</t>
  </si>
  <si>
    <t>Erreichbar</t>
  </si>
  <si>
    <t>Die WENN - Funktion wertet nur 8x das WENN aus!</t>
  </si>
  <si>
    <t>mit SVERWEIS</t>
  </si>
  <si>
    <t>mit WENN</t>
  </si>
  <si>
    <t>Stand: 2019</t>
  </si>
  <si>
    <t xml:space="preserve">Wie es trotzdem geht?   Mit 2 WENN- Formeln! </t>
  </si>
  <si>
    <t>Jeweils eine in i4 und j4, die sich aufeinander beziehen und bedingen</t>
  </si>
  <si>
    <t>Liebe Schülerinnen und Schüler,</t>
  </si>
  <si>
    <t>die Aufgabe der automatischen Notenberechnung für den Sekundarbereich 1 hat der größere Teil der Klasse gut bewältigt.</t>
  </si>
  <si>
    <t>Die Anwendung des Wissens auf den Sekundarbereich 2 ist etwas schwieriger, da man nun 2 Wenn-Formeln aufeinander beziehen muss.</t>
  </si>
  <si>
    <t>Dies ist bedingt durch die auf 8mal beschränkte Anwendungsmöglichkeit von wenn.</t>
  </si>
  <si>
    <t>Viel Erfolg und bleibt gesund!</t>
  </si>
  <si>
    <t>MfG</t>
  </si>
  <si>
    <t>G. Wünsch</t>
  </si>
  <si>
    <t>Ich bin gespannt, ob Ihr das ohne Präsenzunterricht, also ohne meine weitere Hilfe, schafft.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</si>
</sst>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>
    <font>
      <sz val="10"/>
      <name val="Helv"/>
    </font>
    <font>
      <b/>
      <sz val="10"/>
      <name val="Helv"/>
    </font>
    <font>
      <sz val="9"/>
      <name val="Monaco"/>
    </font>
    <font>
      <b/>
      <sz val="9"/>
      <name val="Monaco"/>
    </font>
    <font>
      <b/>
      <sz val="9"/>
      <color indexed="17"/>
      <name val="Monaco"/>
    </font>
    <font>
      <b/>
      <sz val="12"/>
      <color indexed="10"/>
      <name val="Monaco"/>
    </font>
    <font>
      <b/>
      <sz val="12"/>
      <name val="Monaco"/>
    </font>
    <font>
      <b/>
      <sz val="12"/>
      <color indexed="18"/>
      <name val="Monaco"/>
    </font>
    <font>
      <sz val="14"/>
      <name val="Monaco"/>
    </font>
    <font>
      <sz val="9"/>
      <color indexed="17"/>
      <name val="Monaco"/>
    </font>
    <font>
      <sz val="12"/>
      <color indexed="18"/>
      <name val="Monaco"/>
    </font>
    <font>
      <sz val="8"/>
      <name val="Helv"/>
    </font>
    <font>
      <b/>
      <sz val="18"/>
      <color indexed="10"/>
      <name val="Helv"/>
    </font>
    <font>
      <sz val="14"/>
      <name val="Helv"/>
    </font>
    <font>
      <b/>
      <sz val="14"/>
      <name val="Helv"/>
    </font>
    <font>
      <b/>
      <sz val="12"/>
      <color theme="1"/>
      <name val="Helv"/>
    </font>
    <font>
      <i/>
      <sz val="9"/>
      <color rgb="FF00B0F0"/>
      <name val="Monaco"/>
    </font>
    <font>
      <i/>
      <sz val="9"/>
      <color rgb="FF7030A0"/>
      <name val="Monaco"/>
    </font>
    <font>
      <b/>
      <sz val="10"/>
      <color rgb="FF0070C0"/>
      <name val="Helv"/>
    </font>
    <font>
      <b/>
      <sz val="14"/>
      <name val="Monaco"/>
    </font>
    <font>
      <b/>
      <sz val="11"/>
      <name val="Monaco"/>
    </font>
    <font>
      <b/>
      <sz val="12"/>
      <color rgb="FFFF0000"/>
      <name val="Monaco"/>
    </font>
    <font>
      <b/>
      <sz val="18"/>
      <color rgb="FFFF0000"/>
      <name val="Helv"/>
    </font>
    <font>
      <sz val="11"/>
      <name val="Helv"/>
    </font>
    <font>
      <sz val="12"/>
      <name val="Helv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Alignment="1">
      <alignment horizontal="center"/>
    </xf>
    <xf numFmtId="9" fontId="2" fillId="2" borderId="5" xfId="0" applyNumberFormat="1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right"/>
    </xf>
    <xf numFmtId="164" fontId="0" fillId="0" borderId="0" xfId="0" applyNumberFormat="1"/>
    <xf numFmtId="9" fontId="2" fillId="2" borderId="18" xfId="0" applyNumberFormat="1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horizontal="left"/>
    </xf>
    <xf numFmtId="0" fontId="2" fillId="0" borderId="0" xfId="0" applyFont="1" applyAlignment="1">
      <alignment horizontal="left"/>
    </xf>
    <xf numFmtId="1" fontId="7" fillId="2" borderId="10" xfId="0" applyNumberFormat="1" applyFont="1" applyFill="1" applyBorder="1" applyAlignment="1" applyProtection="1">
      <alignment horizontal="center"/>
      <protection locked="0"/>
    </xf>
    <xf numFmtId="1" fontId="2" fillId="2" borderId="8" xfId="0" applyNumberFormat="1" applyFont="1" applyFill="1" applyBorder="1" applyAlignment="1" applyProtection="1">
      <alignment horizontal="center"/>
    </xf>
    <xf numFmtId="1" fontId="2" fillId="2" borderId="19" xfId="0" applyNumberFormat="1" applyFont="1" applyFill="1" applyBorder="1" applyAlignment="1" applyProtection="1">
      <alignment horizontal="center"/>
    </xf>
    <xf numFmtId="1" fontId="2" fillId="2" borderId="9" xfId="0" applyNumberFormat="1" applyFont="1" applyFill="1" applyBorder="1" applyAlignment="1" applyProtection="1">
      <alignment horizontal="center"/>
    </xf>
    <xf numFmtId="1" fontId="0" fillId="0" borderId="0" xfId="0" applyNumberFormat="1"/>
    <xf numFmtId="1" fontId="0" fillId="0" borderId="26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1" fillId="0" borderId="0" xfId="0" applyFont="1"/>
    <xf numFmtId="0" fontId="6" fillId="6" borderId="2" xfId="0" applyFont="1" applyFill="1" applyBorder="1" applyAlignment="1" applyProtection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33" xfId="0" applyBorder="1"/>
    <xf numFmtId="0" fontId="0" fillId="0" borderId="31" xfId="0" applyBorder="1"/>
    <xf numFmtId="0" fontId="0" fillId="0" borderId="34" xfId="0" applyBorder="1"/>
    <xf numFmtId="0" fontId="0" fillId="0" borderId="10" xfId="0" applyBorder="1"/>
    <xf numFmtId="1" fontId="0" fillId="0" borderId="15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0" fontId="18" fillId="6" borderId="32" xfId="0" applyFont="1" applyFill="1" applyBorder="1" applyAlignment="1">
      <alignment horizontal="center"/>
    </xf>
    <xf numFmtId="0" fontId="18" fillId="6" borderId="28" xfId="0" applyFont="1" applyFill="1" applyBorder="1" applyAlignment="1">
      <alignment horizontal="center"/>
    </xf>
    <xf numFmtId="0" fontId="18" fillId="6" borderId="4" xfId="0" applyFont="1" applyFill="1" applyBorder="1" applyAlignment="1">
      <alignment horizontal="center"/>
    </xf>
    <xf numFmtId="0" fontId="1" fillId="6" borderId="35" xfId="0" applyFont="1" applyFill="1" applyBorder="1"/>
    <xf numFmtId="0" fontId="1" fillId="6" borderId="12" xfId="0" applyFont="1" applyFill="1" applyBorder="1"/>
    <xf numFmtId="0" fontId="1" fillId="6" borderId="13" xfId="0" applyFont="1" applyFill="1" applyBorder="1"/>
    <xf numFmtId="0" fontId="1" fillId="6" borderId="10" xfId="0" applyFont="1" applyFill="1" applyBorder="1"/>
    <xf numFmtId="0" fontId="0" fillId="0" borderId="32" xfId="0" applyBorder="1"/>
    <xf numFmtId="0" fontId="0" fillId="0" borderId="28" xfId="0" applyBorder="1"/>
    <xf numFmtId="0" fontId="0" fillId="0" borderId="4" xfId="0" applyBorder="1"/>
    <xf numFmtId="0" fontId="14" fillId="0" borderId="0" xfId="0" applyFont="1" applyAlignment="1"/>
    <xf numFmtId="0" fontId="1" fillId="6" borderId="28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left"/>
    </xf>
    <xf numFmtId="0" fontId="2" fillId="2" borderId="0" xfId="0" applyFont="1" applyFill="1" applyProtection="1"/>
    <xf numFmtId="0" fontId="7" fillId="2" borderId="1" xfId="0" applyFont="1" applyFill="1" applyBorder="1" applyAlignment="1" applyProtection="1">
      <alignment horizontal="left"/>
    </xf>
    <xf numFmtId="0" fontId="7" fillId="2" borderId="3" xfId="0" applyFont="1" applyFill="1" applyBorder="1" applyAlignment="1" applyProtection="1">
      <alignment horizontal="center"/>
    </xf>
    <xf numFmtId="0" fontId="10" fillId="2" borderId="1" xfId="0" applyFont="1" applyFill="1" applyBorder="1" applyProtection="1"/>
    <xf numFmtId="0" fontId="7" fillId="2" borderId="3" xfId="0" applyFont="1" applyFill="1" applyBorder="1" applyAlignment="1" applyProtection="1">
      <alignment horizontal="right"/>
    </xf>
    <xf numFmtId="0" fontId="2" fillId="2" borderId="1" xfId="0" applyFont="1" applyFill="1" applyBorder="1" applyProtection="1"/>
    <xf numFmtId="0" fontId="5" fillId="2" borderId="3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center"/>
    </xf>
    <xf numFmtId="0" fontId="15" fillId="6" borderId="1" xfId="0" applyFont="1" applyFill="1" applyBorder="1" applyAlignment="1" applyProtection="1">
      <alignment horizontal="right"/>
    </xf>
    <xf numFmtId="0" fontId="2" fillId="3" borderId="3" xfId="0" applyFont="1" applyFill="1" applyBorder="1" applyAlignment="1" applyProtection="1">
      <alignment horizontal="center"/>
    </xf>
    <xf numFmtId="0" fontId="2" fillId="3" borderId="2" xfId="0" applyFont="1" applyFill="1" applyBorder="1" applyProtection="1"/>
    <xf numFmtId="0" fontId="2" fillId="3" borderId="1" xfId="0" applyFont="1" applyFill="1" applyBorder="1" applyAlignment="1" applyProtection="1">
      <alignment horizontal="left"/>
    </xf>
    <xf numFmtId="0" fontId="2" fillId="2" borderId="0" xfId="0" applyFont="1" applyFill="1" applyBorder="1" applyProtection="1"/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5" fillId="2" borderId="1" xfId="0" applyFont="1" applyFill="1" applyBorder="1" applyAlignment="1" applyProtection="1">
      <alignment horizontal="centerContinuous" vertical="center"/>
    </xf>
    <xf numFmtId="0" fontId="5" fillId="2" borderId="3" xfId="0" applyFont="1" applyFill="1" applyBorder="1" applyAlignment="1" applyProtection="1">
      <alignment horizontal="centerContinuous" vertical="center"/>
    </xf>
    <xf numFmtId="0" fontId="5" fillId="2" borderId="2" xfId="0" applyFont="1" applyFill="1" applyBorder="1" applyAlignment="1" applyProtection="1">
      <alignment horizontal="centerContinuous" vertical="center"/>
    </xf>
    <xf numFmtId="0" fontId="16" fillId="2" borderId="8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4" fillId="2" borderId="0" xfId="0" applyFont="1" applyFill="1" applyProtection="1"/>
    <xf numFmtId="0" fontId="9" fillId="2" borderId="0" xfId="0" applyFont="1" applyFill="1" applyProtection="1"/>
    <xf numFmtId="0" fontId="2" fillId="6" borderId="0" xfId="0" applyFont="1" applyFill="1" applyAlignment="1" applyProtection="1">
      <alignment horizontal="center"/>
    </xf>
    <xf numFmtId="0" fontId="2" fillId="6" borderId="0" xfId="0" applyFont="1" applyFill="1" applyProtection="1"/>
    <xf numFmtId="0" fontId="3" fillId="2" borderId="24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9" fontId="2" fillId="2" borderId="6" xfId="0" applyNumberFormat="1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right"/>
    </xf>
    <xf numFmtId="0" fontId="3" fillId="2" borderId="25" xfId="0" applyFont="1" applyFill="1" applyBorder="1" applyAlignment="1" applyProtection="1">
      <alignment horizontal="center"/>
    </xf>
    <xf numFmtId="9" fontId="2" fillId="2" borderId="14" xfId="0" applyNumberFormat="1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right"/>
    </xf>
    <xf numFmtId="0" fontId="3" fillId="2" borderId="16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8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Protection="1"/>
    <xf numFmtId="0" fontId="13" fillId="5" borderId="21" xfId="0" applyFont="1" applyFill="1" applyBorder="1" applyProtection="1"/>
    <xf numFmtId="0" fontId="13" fillId="5" borderId="17" xfId="0" applyFont="1" applyFill="1" applyBorder="1" applyProtection="1"/>
    <xf numFmtId="0" fontId="2" fillId="0" borderId="0" xfId="0" applyFont="1" applyAlignment="1" applyProtection="1">
      <alignment horizontal="left"/>
    </xf>
    <xf numFmtId="0" fontId="20" fillId="5" borderId="11" xfId="0" applyFont="1" applyFill="1" applyBorder="1" applyAlignment="1" applyProtection="1">
      <alignment horizontal="right"/>
    </xf>
    <xf numFmtId="0" fontId="21" fillId="2" borderId="0" xfId="0" applyFont="1" applyFill="1" applyProtection="1"/>
    <xf numFmtId="0" fontId="3" fillId="2" borderId="23" xfId="0" applyFont="1" applyFill="1" applyBorder="1" applyAlignment="1" applyProtection="1">
      <alignment horizontal="center"/>
    </xf>
    <xf numFmtId="0" fontId="3" fillId="2" borderId="29" xfId="0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</xf>
    <xf numFmtId="0" fontId="17" fillId="6" borderId="30" xfId="0" applyFont="1" applyFill="1" applyBorder="1" applyAlignment="1" applyProtection="1">
      <alignment horizontal="center" vertical="center"/>
    </xf>
    <xf numFmtId="0" fontId="17" fillId="6" borderId="31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</xf>
    <xf numFmtId="0" fontId="22" fillId="0" borderId="0" xfId="0" applyFont="1"/>
    <xf numFmtId="0" fontId="23" fillId="0" borderId="0" xfId="0" applyFont="1"/>
    <xf numFmtId="0" fontId="24" fillId="0" borderId="0" xfId="0" applyFont="1"/>
  </cellXfs>
  <cellStyles count="1">
    <cellStyle name="Standard" xfId="0" builtinId="0"/>
  </cellStyles>
  <dxfs count="3">
    <dxf>
      <font>
        <color rgb="FFFFFF00"/>
      </font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$F$4" fmlaRange="Hilfen!$A$1:$A$70" sel="29" val="22"/>
</file>

<file path=xl/ctrlProps/ctrlProp2.xml><?xml version="1.0" encoding="utf-8"?>
<formControlPr xmlns="http://schemas.microsoft.com/office/spreadsheetml/2009/9/main" objectType="Drop" dropStyle="combo" dx="16" fmlaLink="$C$4" fmlaRange="Hilfen!$A$1:$A$70" sel="37" val="29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3</xdr:row>
          <xdr:rowOff>171450</xdr:rowOff>
        </xdr:from>
        <xdr:to>
          <xdr:col>6</xdr:col>
          <xdr:colOff>295275</xdr:colOff>
          <xdr:row>5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</xdr:row>
          <xdr:rowOff>180975</xdr:rowOff>
        </xdr:from>
        <xdr:to>
          <xdr:col>3</xdr:col>
          <xdr:colOff>161925</xdr:colOff>
          <xdr:row>5</xdr:row>
          <xdr:rowOff>19050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600075</xdr:colOff>
      <xdr:row>4</xdr:row>
      <xdr:rowOff>28575</xdr:rowOff>
    </xdr:from>
    <xdr:to>
      <xdr:col>8</xdr:col>
      <xdr:colOff>647700</xdr:colOff>
      <xdr:row>5</xdr:row>
      <xdr:rowOff>152400</xdr:rowOff>
    </xdr:to>
    <xdr:sp macro="" textlink="">
      <xdr:nvSpPr>
        <xdr:cNvPr id="2" name="Pfeil nach oben 1"/>
        <xdr:cNvSpPr/>
      </xdr:nvSpPr>
      <xdr:spPr>
        <a:xfrm>
          <a:off x="5772150" y="781050"/>
          <a:ext cx="47625" cy="2952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0</xdr:colOff>
      <xdr:row>4</xdr:row>
      <xdr:rowOff>28575</xdr:rowOff>
    </xdr:from>
    <xdr:to>
      <xdr:col>10</xdr:col>
      <xdr:colOff>47625</xdr:colOff>
      <xdr:row>5</xdr:row>
      <xdr:rowOff>152400</xdr:rowOff>
    </xdr:to>
    <xdr:sp macro="" textlink="">
      <xdr:nvSpPr>
        <xdr:cNvPr id="5" name="Pfeil nach oben 4"/>
        <xdr:cNvSpPr/>
      </xdr:nvSpPr>
      <xdr:spPr>
        <a:xfrm>
          <a:off x="7067550" y="781050"/>
          <a:ext cx="47625" cy="2952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5"/>
  <sheetViews>
    <sheetView tabSelected="1" workbookViewId="0">
      <selection activeCell="B25" sqref="B25"/>
    </sheetView>
  </sheetViews>
  <sheetFormatPr baseColWidth="10" defaultRowHeight="12.75"/>
  <sheetData>
    <row r="1" spans="1:1" ht="23.25">
      <c r="A1" s="121" t="s">
        <v>31</v>
      </c>
    </row>
    <row r="3" spans="1:1" ht="15.75">
      <c r="A3" s="123" t="s">
        <v>32</v>
      </c>
    </row>
    <row r="4" spans="1:1" ht="15.75">
      <c r="A4" s="123" t="s">
        <v>33</v>
      </c>
    </row>
    <row r="5" spans="1:1" ht="15.75">
      <c r="A5" s="123" t="s">
        <v>34</v>
      </c>
    </row>
    <row r="6" spans="1:1" ht="15.75">
      <c r="A6" s="123"/>
    </row>
    <row r="7" spans="1:1" ht="15.75">
      <c r="A7" s="123" t="s">
        <v>38</v>
      </c>
    </row>
    <row r="8" spans="1:1" ht="15.75">
      <c r="A8" s="123"/>
    </row>
    <row r="9" spans="1:1" ht="15.75">
      <c r="A9" s="123" t="s">
        <v>35</v>
      </c>
    </row>
    <row r="10" spans="1:1" ht="15.75">
      <c r="A10" s="123"/>
    </row>
    <row r="11" spans="1:1" ht="15.75">
      <c r="A11" s="123" t="s">
        <v>36</v>
      </c>
    </row>
    <row r="12" spans="1:1" ht="15.75">
      <c r="A12" s="123" t="s">
        <v>37</v>
      </c>
    </row>
    <row r="25" spans="4:4">
      <c r="D25" s="122"/>
    </row>
  </sheetData>
  <sheetProtection password="E8BF" sheet="1" objects="1" scenarios="1" selectLockedCells="1" selectUnlockedCells="1"/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L39"/>
  <sheetViews>
    <sheetView workbookViewId="0">
      <selection activeCell="I15" sqref="I15"/>
    </sheetView>
  </sheetViews>
  <sheetFormatPr baseColWidth="10" defaultColWidth="10.85546875" defaultRowHeight="12"/>
  <cols>
    <col min="1" max="1" width="15.28515625" style="1" customWidth="1"/>
    <col min="2" max="2" width="6.42578125" style="2" customWidth="1"/>
    <col min="3" max="3" width="6.7109375" style="3" customWidth="1"/>
    <col min="4" max="4" width="7.7109375" style="1" customWidth="1"/>
    <col min="5" max="5" width="21.5703125" style="4" customWidth="1"/>
    <col min="6" max="6" width="5.42578125" style="4" customWidth="1"/>
    <col min="7" max="7" width="7.28515625" style="4" customWidth="1"/>
    <col min="8" max="8" width="14.140625" style="4" bestFit="1" customWidth="1"/>
    <col min="9" max="9" width="18.140625" style="4" bestFit="1" customWidth="1"/>
    <col min="10" max="10" width="11.42578125" style="4" customWidth="1"/>
    <col min="11" max="11" width="11.140625" style="4" customWidth="1"/>
    <col min="12" max="12" width="6.28515625" style="1" customWidth="1"/>
    <col min="13" max="16384" width="10.85546875" style="4"/>
  </cols>
  <sheetData>
    <row r="1" spans="1:12" ht="12.75" thickBot="1">
      <c r="A1" s="55"/>
      <c r="B1" s="56"/>
      <c r="C1" s="57"/>
      <c r="D1" s="55"/>
      <c r="E1" s="58"/>
      <c r="F1" s="58"/>
      <c r="G1" s="58"/>
      <c r="H1" s="58"/>
      <c r="I1" s="58"/>
      <c r="J1" s="58"/>
      <c r="K1" s="58"/>
    </row>
    <row r="2" spans="1:12" ht="18.75" thickBot="1">
      <c r="A2" s="118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20"/>
    </row>
    <row r="3" spans="1:12" ht="12.75" thickBot="1">
      <c r="A3" s="55"/>
      <c r="B3" s="56"/>
      <c r="C3" s="57"/>
      <c r="D3" s="55"/>
      <c r="E3" s="58"/>
      <c r="F3" s="58"/>
      <c r="G3" s="58"/>
      <c r="H3" s="58"/>
      <c r="I3" s="58"/>
      <c r="J3" s="58"/>
      <c r="K3" s="58"/>
      <c r="L3" s="5"/>
    </row>
    <row r="4" spans="1:12" ht="15" customHeight="1" thickBot="1">
      <c r="A4" s="59" t="s">
        <v>1</v>
      </c>
      <c r="B4" s="60"/>
      <c r="C4" s="14">
        <v>37</v>
      </c>
      <c r="D4" s="61"/>
      <c r="E4" s="62" t="s">
        <v>2</v>
      </c>
      <c r="F4" s="14">
        <v>29</v>
      </c>
      <c r="G4" s="63"/>
      <c r="H4" s="64" t="s">
        <v>3</v>
      </c>
      <c r="I4" s="65">
        <f>VLOOKUP(F4,D9:E24,2)</f>
        <v>11</v>
      </c>
      <c r="J4" s="66">
        <f>IF(F4&lt;$D$10,0,IF(F4&lt;$D$11,1,IF(F4&lt;$D$12,2,IF(F4&lt;$D$13,3,IF(F4&lt;$D$14,4,IF(F4&lt;$D$15,5,IF(F4&lt;$D$16,6,IF(F4&lt;$D$17,7,K4))))))))</f>
        <v>11</v>
      </c>
      <c r="K4" s="22">
        <f>IF(F4&lt;$D$17,"  ",IF(F4&lt;$D$18,8,IF(F4&lt;$D$19,9,IF(F4&lt;$D$20,10,IF(F4&lt;$D$21,11,IF(F4&lt;$D$22,12,IF(F4&lt;$D$23,13,IF(F4&lt;$D$24,14,15))))))))</f>
        <v>11</v>
      </c>
    </row>
    <row r="5" spans="1:12" ht="13.5" customHeight="1" thickBot="1">
      <c r="A5" s="67" t="s">
        <v>4</v>
      </c>
      <c r="B5" s="68"/>
      <c r="C5" s="68"/>
      <c r="D5" s="69"/>
      <c r="E5" s="68"/>
      <c r="F5" s="68"/>
      <c r="G5" s="58"/>
      <c r="H5" s="58"/>
      <c r="I5" s="58"/>
      <c r="J5" s="70"/>
      <c r="K5" s="58"/>
    </row>
    <row r="6" spans="1:12" ht="12.75" thickBot="1">
      <c r="A6" s="71"/>
      <c r="B6" s="56"/>
      <c r="C6" s="58"/>
      <c r="D6" s="70"/>
      <c r="E6" s="58"/>
      <c r="F6" s="58"/>
      <c r="G6" s="72"/>
      <c r="H6" s="72"/>
      <c r="I6" s="72"/>
      <c r="J6" s="73"/>
      <c r="K6" s="58"/>
    </row>
    <row r="7" spans="1:12" ht="16.5" thickBot="1">
      <c r="A7" s="74" t="s">
        <v>5</v>
      </c>
      <c r="B7" s="75"/>
      <c r="C7" s="75"/>
      <c r="D7" s="75"/>
      <c r="E7" s="76"/>
      <c r="F7" s="58"/>
      <c r="G7" s="58" t="s">
        <v>28</v>
      </c>
      <c r="H7" s="58"/>
      <c r="I7" s="77" t="s">
        <v>26</v>
      </c>
      <c r="J7" s="116" t="s">
        <v>27</v>
      </c>
      <c r="K7" s="117"/>
      <c r="L7" s="4"/>
    </row>
    <row r="8" spans="1:12" ht="12.75" thickBot="1">
      <c r="A8" s="78" t="s">
        <v>6</v>
      </c>
      <c r="B8" s="111" t="s">
        <v>7</v>
      </c>
      <c r="C8" s="112"/>
      <c r="D8" s="79" t="s">
        <v>8</v>
      </c>
      <c r="E8" s="80" t="s">
        <v>9</v>
      </c>
      <c r="F8" s="58"/>
      <c r="G8" s="81"/>
      <c r="H8" s="82"/>
      <c r="I8" s="58"/>
      <c r="J8" s="83"/>
      <c r="K8" s="84"/>
      <c r="L8" s="4"/>
    </row>
    <row r="9" spans="1:12">
      <c r="A9" s="10">
        <v>0</v>
      </c>
      <c r="B9" s="11">
        <v>6</v>
      </c>
      <c r="C9" s="12"/>
      <c r="D9" s="16">
        <f>ROUNDUP($C$4*A9,0)</f>
        <v>0</v>
      </c>
      <c r="E9" s="85">
        <v>0</v>
      </c>
      <c r="F9" s="58"/>
      <c r="G9" s="81"/>
      <c r="H9" s="82"/>
      <c r="I9" s="58"/>
      <c r="J9" s="83"/>
      <c r="K9" s="84"/>
      <c r="L9" s="4"/>
    </row>
    <row r="10" spans="1:12" ht="15.75">
      <c r="A10" s="6">
        <v>0.2</v>
      </c>
      <c r="B10" s="7" t="s">
        <v>10</v>
      </c>
      <c r="C10" s="8" t="s">
        <v>11</v>
      </c>
      <c r="D10" s="15">
        <f t="shared" ref="D10:D24" si="0">ROUNDUP($C$4*A10,0)</f>
        <v>8</v>
      </c>
      <c r="E10" s="86">
        <v>1</v>
      </c>
      <c r="F10" s="58"/>
      <c r="G10" s="81"/>
      <c r="H10" s="110" t="str">
        <f>IF(F4&gt;C4,"Eingabe überprüfen!"," ")</f>
        <v xml:space="preserve"> </v>
      </c>
      <c r="I10" s="58"/>
      <c r="J10" s="83"/>
      <c r="K10" s="84"/>
      <c r="L10" s="4"/>
    </row>
    <row r="11" spans="1:12">
      <c r="A11" s="6">
        <v>0.27</v>
      </c>
      <c r="B11" s="7">
        <v>5</v>
      </c>
      <c r="C11" s="8" t="s">
        <v>11</v>
      </c>
      <c r="D11" s="15">
        <f t="shared" si="0"/>
        <v>10</v>
      </c>
      <c r="E11" s="86">
        <v>2</v>
      </c>
      <c r="F11" s="58"/>
      <c r="G11" s="58"/>
      <c r="H11" s="58"/>
      <c r="I11" s="58"/>
      <c r="J11" s="83"/>
      <c r="K11" s="84"/>
      <c r="L11" s="4"/>
    </row>
    <row r="12" spans="1:12">
      <c r="A12" s="6">
        <v>0.33</v>
      </c>
      <c r="B12" s="7" t="s">
        <v>12</v>
      </c>
      <c r="C12" s="8" t="s">
        <v>11</v>
      </c>
      <c r="D12" s="15">
        <f t="shared" si="0"/>
        <v>13</v>
      </c>
      <c r="E12" s="86">
        <v>3</v>
      </c>
      <c r="F12" s="58"/>
      <c r="G12" s="58"/>
      <c r="H12" s="58"/>
      <c r="I12" s="58"/>
      <c r="J12" s="83"/>
      <c r="K12" s="84"/>
      <c r="L12" s="4"/>
    </row>
    <row r="13" spans="1:12">
      <c r="A13" s="6">
        <v>0.4</v>
      </c>
      <c r="B13" s="7" t="s">
        <v>13</v>
      </c>
      <c r="C13" s="8" t="s">
        <v>11</v>
      </c>
      <c r="D13" s="15">
        <f t="shared" si="0"/>
        <v>15</v>
      </c>
      <c r="E13" s="86">
        <v>4</v>
      </c>
      <c r="F13" s="58"/>
      <c r="G13" s="58"/>
      <c r="H13" s="58"/>
      <c r="I13" s="58"/>
      <c r="J13" s="83"/>
      <c r="K13" s="84"/>
      <c r="L13" s="4"/>
    </row>
    <row r="14" spans="1:12">
      <c r="A14" s="6">
        <v>0.45</v>
      </c>
      <c r="B14" s="7">
        <v>4</v>
      </c>
      <c r="C14" s="8" t="s">
        <v>11</v>
      </c>
      <c r="D14" s="15">
        <f t="shared" si="0"/>
        <v>17</v>
      </c>
      <c r="E14" s="86">
        <v>5</v>
      </c>
      <c r="F14" s="58"/>
      <c r="G14" s="58"/>
      <c r="H14" s="58"/>
      <c r="I14" s="58"/>
      <c r="J14" s="83"/>
      <c r="K14" s="84"/>
      <c r="L14" s="4"/>
    </row>
    <row r="15" spans="1:12">
      <c r="A15" s="6">
        <v>0.5</v>
      </c>
      <c r="B15" s="7" t="s">
        <v>14</v>
      </c>
      <c r="C15" s="8" t="s">
        <v>11</v>
      </c>
      <c r="D15" s="15">
        <f t="shared" si="0"/>
        <v>19</v>
      </c>
      <c r="E15" s="86">
        <v>6</v>
      </c>
      <c r="F15" s="58"/>
      <c r="G15" s="58"/>
      <c r="H15" s="58"/>
      <c r="I15" s="58"/>
      <c r="J15" s="83"/>
      <c r="K15" s="84"/>
      <c r="L15" s="4"/>
    </row>
    <row r="16" spans="1:12">
      <c r="A16" s="6">
        <v>0.55000000000000004</v>
      </c>
      <c r="B16" s="7" t="s">
        <v>15</v>
      </c>
      <c r="C16" s="8" t="s">
        <v>11</v>
      </c>
      <c r="D16" s="15">
        <f t="shared" si="0"/>
        <v>21</v>
      </c>
      <c r="E16" s="86">
        <v>7</v>
      </c>
      <c r="F16" s="58"/>
      <c r="G16" s="58"/>
      <c r="H16" s="58"/>
      <c r="I16" s="58"/>
      <c r="J16" s="83"/>
      <c r="K16" s="84"/>
      <c r="L16" s="4"/>
    </row>
    <row r="17" spans="1:12">
      <c r="A17" s="6">
        <v>0.6</v>
      </c>
      <c r="B17" s="7">
        <v>3</v>
      </c>
      <c r="C17" s="8" t="s">
        <v>11</v>
      </c>
      <c r="D17" s="15">
        <f t="shared" si="0"/>
        <v>23</v>
      </c>
      <c r="E17" s="86">
        <v>8</v>
      </c>
      <c r="F17" s="58"/>
      <c r="G17" s="58"/>
      <c r="H17" s="58"/>
      <c r="I17" s="58"/>
      <c r="J17" s="83"/>
      <c r="K17" s="84"/>
      <c r="L17" s="4"/>
    </row>
    <row r="18" spans="1:12">
      <c r="A18" s="6">
        <v>0.65</v>
      </c>
      <c r="B18" s="7" t="s">
        <v>16</v>
      </c>
      <c r="C18" s="8" t="s">
        <v>11</v>
      </c>
      <c r="D18" s="15">
        <f t="shared" si="0"/>
        <v>25</v>
      </c>
      <c r="E18" s="86">
        <v>9</v>
      </c>
      <c r="F18" s="58"/>
      <c r="G18" s="58"/>
      <c r="H18" s="58"/>
      <c r="I18" s="58"/>
      <c r="J18" s="83"/>
      <c r="K18" s="84"/>
      <c r="L18" s="4"/>
    </row>
    <row r="19" spans="1:12">
      <c r="A19" s="6">
        <v>0.7</v>
      </c>
      <c r="B19" s="7" t="s">
        <v>17</v>
      </c>
      <c r="C19" s="8" t="s">
        <v>11</v>
      </c>
      <c r="D19" s="15">
        <f t="shared" si="0"/>
        <v>26</v>
      </c>
      <c r="E19" s="86">
        <v>10</v>
      </c>
      <c r="F19" s="58"/>
      <c r="G19" s="58"/>
      <c r="H19" s="58"/>
      <c r="I19" s="58"/>
      <c r="J19" s="83"/>
      <c r="K19" s="84"/>
      <c r="L19" s="4"/>
    </row>
    <row r="20" spans="1:12">
      <c r="A20" s="6">
        <v>0.75</v>
      </c>
      <c r="B20" s="7">
        <v>2</v>
      </c>
      <c r="C20" s="8" t="s">
        <v>11</v>
      </c>
      <c r="D20" s="15">
        <f t="shared" si="0"/>
        <v>28</v>
      </c>
      <c r="E20" s="86">
        <v>11</v>
      </c>
      <c r="F20" s="58"/>
      <c r="G20" s="58"/>
      <c r="H20" s="58"/>
      <c r="I20" s="58"/>
      <c r="J20" s="83"/>
      <c r="K20" s="84"/>
      <c r="L20" s="4"/>
    </row>
    <row r="21" spans="1:12">
      <c r="A21" s="6">
        <v>0.8</v>
      </c>
      <c r="B21" s="7" t="s">
        <v>18</v>
      </c>
      <c r="C21" s="8" t="s">
        <v>11</v>
      </c>
      <c r="D21" s="15">
        <f t="shared" si="0"/>
        <v>30</v>
      </c>
      <c r="E21" s="86">
        <v>12</v>
      </c>
      <c r="F21" s="58"/>
      <c r="G21" s="58"/>
      <c r="H21" s="58"/>
      <c r="I21" s="58"/>
      <c r="J21" s="83"/>
      <c r="K21" s="84"/>
      <c r="L21" s="4"/>
    </row>
    <row r="22" spans="1:12">
      <c r="A22" s="6">
        <v>0.85</v>
      </c>
      <c r="B22" s="7" t="s">
        <v>19</v>
      </c>
      <c r="C22" s="8" t="s">
        <v>11</v>
      </c>
      <c r="D22" s="15">
        <f t="shared" si="0"/>
        <v>32</v>
      </c>
      <c r="E22" s="86">
        <v>13</v>
      </c>
      <c r="F22" s="58"/>
      <c r="G22" s="58"/>
      <c r="H22" s="58"/>
      <c r="I22" s="58"/>
      <c r="J22" s="83"/>
      <c r="K22" s="84"/>
      <c r="L22" s="4"/>
    </row>
    <row r="23" spans="1:12">
      <c r="A23" s="6">
        <v>0.9</v>
      </c>
      <c r="B23" s="7">
        <v>1</v>
      </c>
      <c r="C23" s="8" t="s">
        <v>11</v>
      </c>
      <c r="D23" s="15">
        <f t="shared" si="0"/>
        <v>34</v>
      </c>
      <c r="E23" s="86">
        <v>14</v>
      </c>
      <c r="F23" s="58"/>
      <c r="G23" s="58"/>
      <c r="H23" s="58"/>
      <c r="I23" s="58"/>
      <c r="J23" s="83"/>
      <c r="K23" s="84"/>
      <c r="L23" s="4"/>
    </row>
    <row r="24" spans="1:12" ht="12.75" thickBot="1">
      <c r="A24" s="87">
        <v>0.95</v>
      </c>
      <c r="B24" s="88" t="s">
        <v>20</v>
      </c>
      <c r="C24" s="89" t="s">
        <v>11</v>
      </c>
      <c r="D24" s="17">
        <f t="shared" si="0"/>
        <v>36</v>
      </c>
      <c r="E24" s="90">
        <v>15</v>
      </c>
      <c r="F24" s="58"/>
      <c r="G24" s="58"/>
      <c r="H24" s="58"/>
      <c r="I24" s="58"/>
      <c r="J24" s="83"/>
      <c r="K24" s="84"/>
      <c r="L24" s="4"/>
    </row>
    <row r="25" spans="1:12" ht="12.75" thickBot="1">
      <c r="A25" s="91"/>
      <c r="B25" s="92"/>
      <c r="C25" s="93" t="s">
        <v>21</v>
      </c>
      <c r="D25" s="94">
        <f>C4</f>
        <v>37</v>
      </c>
      <c r="E25" s="95"/>
      <c r="F25" s="58"/>
      <c r="G25" s="58"/>
      <c r="H25" s="58"/>
      <c r="I25" s="58"/>
      <c r="J25" s="83"/>
      <c r="K25" s="84"/>
      <c r="L25" s="4"/>
    </row>
    <row r="26" spans="1:12" ht="12.75" thickBot="1">
      <c r="A26" s="55"/>
      <c r="B26" s="56"/>
      <c r="C26" s="57"/>
      <c r="D26" s="55"/>
      <c r="E26" s="58"/>
      <c r="F26" s="58"/>
      <c r="G26" s="58"/>
      <c r="H26" s="58"/>
      <c r="I26" s="58"/>
      <c r="J26" s="58"/>
      <c r="K26" s="58"/>
    </row>
    <row r="27" spans="1:12" ht="24" thickBot="1">
      <c r="A27" s="113" t="s">
        <v>25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5"/>
    </row>
    <row r="28" spans="1:12" ht="18.75" thickBot="1">
      <c r="A28" s="96" t="s">
        <v>29</v>
      </c>
      <c r="B28" s="97"/>
      <c r="C28" s="98"/>
      <c r="D28" s="99"/>
      <c r="E28" s="100"/>
      <c r="F28" s="100"/>
      <c r="G28" s="100"/>
      <c r="H28" s="100"/>
      <c r="I28" s="100"/>
      <c r="J28" s="101"/>
      <c r="K28" s="101"/>
    </row>
    <row r="29" spans="1:12" ht="18">
      <c r="A29" s="109" t="s">
        <v>22</v>
      </c>
      <c r="B29" s="102"/>
      <c r="C29" s="103"/>
      <c r="D29" s="104"/>
      <c r="E29" s="100" t="s">
        <v>30</v>
      </c>
      <c r="F29" s="105"/>
      <c r="G29" s="105"/>
      <c r="H29" s="105"/>
      <c r="I29" s="105"/>
      <c r="J29" s="105"/>
      <c r="K29" s="105"/>
    </row>
    <row r="30" spans="1:12" ht="19.5">
      <c r="A30" s="106">
        <f>IF(F4&lt;$D$10,0,IF(F4&lt;$D$11,1,IF(F4&lt;$D$12,2,IF(F4&lt;$D$13,3,IF(F4&lt;$D$14,4,IF(F4&lt;$D$15,5,IF(F4&lt;$D$16,6,IF(F4&lt;$D$17,7,A31))))))))</f>
        <v>11</v>
      </c>
      <c r="B30" s="105"/>
      <c r="C30" s="105"/>
      <c r="D30" s="105"/>
      <c r="E30" s="101"/>
      <c r="F30" s="105"/>
      <c r="G30" s="105"/>
      <c r="H30" s="105"/>
      <c r="I30" s="105"/>
      <c r="J30" s="105"/>
      <c r="K30" s="105"/>
    </row>
    <row r="31" spans="1:12" ht="20.25" thickBot="1">
      <c r="A31" s="107">
        <f>IF(F4&lt;$D$17,$D$30,IF(F4&lt;$D$18,8,IF(F4&lt;$D$19,9,IF(F4&lt;$D$20,10,IF(F4&lt;$D$21,11,IF(F4&lt;$D$22,12,IF(F4&lt;$D$23,13,IF(F4&lt;$D$24,14,15))))))))</f>
        <v>11</v>
      </c>
      <c r="B31" s="105"/>
      <c r="C31" s="105"/>
      <c r="D31" s="105"/>
      <c r="E31" s="105"/>
      <c r="F31" s="101"/>
      <c r="G31" s="101"/>
      <c r="H31" s="101"/>
      <c r="I31" s="101"/>
      <c r="J31" s="101"/>
      <c r="K31" s="101"/>
    </row>
    <row r="32" spans="1:12" ht="12.75">
      <c r="A32" s="108"/>
      <c r="B32" s="102"/>
      <c r="C32" s="103"/>
      <c r="D32" s="104"/>
      <c r="E32" s="101"/>
      <c r="F32" s="105"/>
      <c r="G32" s="105"/>
      <c r="H32" s="105"/>
      <c r="I32" s="105"/>
      <c r="J32" s="105"/>
      <c r="K32" s="105"/>
    </row>
    <row r="33" spans="1:11" ht="12.75">
      <c r="A33" s="13"/>
      <c r="F33"/>
      <c r="G33"/>
      <c r="H33"/>
      <c r="I33"/>
      <c r="J33"/>
      <c r="K33"/>
    </row>
    <row r="34" spans="1:11" ht="12.75">
      <c r="A34"/>
      <c r="B34"/>
      <c r="C34"/>
      <c r="D34"/>
      <c r="E34"/>
      <c r="F34"/>
      <c r="G34"/>
      <c r="H34"/>
      <c r="I34"/>
      <c r="J34"/>
      <c r="K34"/>
    </row>
    <row r="35" spans="1:11" ht="12.75">
      <c r="A35"/>
      <c r="B35"/>
      <c r="C35"/>
      <c r="D35"/>
      <c r="E35"/>
      <c r="F35"/>
      <c r="G35"/>
      <c r="H35"/>
      <c r="I35"/>
      <c r="J35"/>
      <c r="K35"/>
    </row>
    <row r="36" spans="1:11" ht="12.75">
      <c r="A36"/>
      <c r="B36"/>
      <c r="C36"/>
      <c r="D36"/>
      <c r="E36"/>
      <c r="F36"/>
      <c r="G36"/>
      <c r="H36"/>
      <c r="I36"/>
      <c r="J36"/>
      <c r="K36"/>
    </row>
    <row r="37" spans="1:11" ht="12.75">
      <c r="A37"/>
      <c r="B37"/>
      <c r="C37"/>
      <c r="D37"/>
      <c r="E37"/>
      <c r="F37"/>
      <c r="G37"/>
      <c r="H37"/>
      <c r="I37"/>
      <c r="J37"/>
      <c r="K37"/>
    </row>
    <row r="38" spans="1:11" ht="12.75">
      <c r="A38"/>
      <c r="B38"/>
      <c r="C38"/>
      <c r="D38"/>
      <c r="E38"/>
      <c r="F38"/>
      <c r="G38"/>
      <c r="H38"/>
      <c r="I38"/>
      <c r="J38"/>
      <c r="K38"/>
    </row>
    <row r="39" spans="1:11" ht="12.75">
      <c r="A39"/>
      <c r="B39"/>
      <c r="C39"/>
      <c r="D39"/>
      <c r="E39"/>
      <c r="F39"/>
      <c r="G39"/>
      <c r="H39"/>
      <c r="I39"/>
      <c r="J39"/>
      <c r="K39"/>
    </row>
  </sheetData>
  <sheetProtection password="E8BF" sheet="1" objects="1" scenarios="1" selectLockedCells="1" selectUnlockedCells="1"/>
  <mergeCells count="4">
    <mergeCell ref="B8:C8"/>
    <mergeCell ref="A27:K27"/>
    <mergeCell ref="J7:K7"/>
    <mergeCell ref="A2:K2"/>
  </mergeCells>
  <phoneticPr fontId="11" type="noConversion"/>
  <conditionalFormatting sqref="A31">
    <cfRule type="cellIs" dxfId="2" priority="3" stopIfTrue="1" operator="equal">
      <formula>0</formula>
    </cfRule>
  </conditionalFormatting>
  <conditionalFormatting sqref="A30">
    <cfRule type="cellIs" dxfId="1" priority="4" stopIfTrue="1" operator="greaterThan">
      <formula>7</formula>
    </cfRule>
  </conditionalFormatting>
  <conditionalFormatting sqref="J4">
    <cfRule type="cellIs" dxfId="0" priority="2" stopIfTrue="1" operator="greaterThan">
      <formula>7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180" verticalDpi="36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Fill="0" autoLine="0" autoPict="0">
                <anchor moveWithCells="1">
                  <from>
                    <xdr:col>5</xdr:col>
                    <xdr:colOff>104775</xdr:colOff>
                    <xdr:row>3</xdr:row>
                    <xdr:rowOff>171450</xdr:rowOff>
                  </from>
                  <to>
                    <xdr:col>6</xdr:col>
                    <xdr:colOff>295275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Fill="0" autoLine="0" autoPict="0">
                <anchor moveWithCells="1">
                  <from>
                    <xdr:col>2</xdr:col>
                    <xdr:colOff>57150</xdr:colOff>
                    <xdr:row>3</xdr:row>
                    <xdr:rowOff>180975</xdr:rowOff>
                  </from>
                  <to>
                    <xdr:col>3</xdr:col>
                    <xdr:colOff>161925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E138"/>
  <sheetViews>
    <sheetView workbookViewId="0">
      <selection activeCell="B1" sqref="B1"/>
    </sheetView>
  </sheetViews>
  <sheetFormatPr baseColWidth="10" defaultRowHeight="12.75"/>
  <cols>
    <col min="1" max="1" width="11.42578125" style="18"/>
    <col min="2" max="2" width="11.5703125" bestFit="1" customWidth="1"/>
    <col min="3" max="3" width="4" customWidth="1"/>
    <col min="4" max="7" width="3" customWidth="1"/>
    <col min="8" max="8" width="13" style="21" customWidth="1"/>
    <col min="9" max="9" width="4.7109375" customWidth="1"/>
    <col min="10" max="15" width="3.5703125" customWidth="1"/>
    <col min="16" max="21" width="3" customWidth="1"/>
    <col min="22" max="22" width="3" bestFit="1" customWidth="1"/>
    <col min="23" max="31" width="3" customWidth="1"/>
  </cols>
  <sheetData>
    <row r="1" spans="1:31" ht="19.5">
      <c r="A1" s="18">
        <v>1</v>
      </c>
      <c r="B1" s="46" t="s">
        <v>23</v>
      </c>
      <c r="C1" s="46"/>
      <c r="D1" s="46"/>
      <c r="E1" s="46"/>
      <c r="F1" s="46"/>
      <c r="G1" s="46"/>
    </row>
    <row r="2" spans="1:31" ht="13.5" thickBot="1">
      <c r="A2" s="18">
        <v>2</v>
      </c>
      <c r="B2" s="9"/>
      <c r="C2" t="s">
        <v>28</v>
      </c>
    </row>
    <row r="3" spans="1:31" ht="13.5" thickBot="1">
      <c r="A3" s="18">
        <v>3</v>
      </c>
      <c r="B3" s="49" t="s">
        <v>24</v>
      </c>
      <c r="C3" s="47">
        <v>1</v>
      </c>
      <c r="D3" s="47">
        <v>2</v>
      </c>
      <c r="E3" s="47">
        <v>3</v>
      </c>
      <c r="F3" s="47">
        <v>4</v>
      </c>
      <c r="G3" s="48">
        <v>5</v>
      </c>
      <c r="I3" s="33"/>
      <c r="J3" s="36">
        <v>15</v>
      </c>
      <c r="K3" s="37">
        <v>14</v>
      </c>
      <c r="L3" s="37">
        <v>13</v>
      </c>
      <c r="M3" s="37">
        <v>12</v>
      </c>
      <c r="N3" s="37">
        <v>11</v>
      </c>
      <c r="O3" s="37">
        <v>10</v>
      </c>
      <c r="P3" s="37">
        <v>9</v>
      </c>
      <c r="Q3" s="37">
        <v>8</v>
      </c>
      <c r="R3" s="37">
        <v>7</v>
      </c>
      <c r="S3" s="37">
        <v>6</v>
      </c>
      <c r="T3" s="37">
        <v>5</v>
      </c>
      <c r="U3" s="37">
        <v>4</v>
      </c>
      <c r="V3" s="37">
        <v>3</v>
      </c>
      <c r="W3" s="37">
        <v>2</v>
      </c>
      <c r="X3" s="38">
        <v>1</v>
      </c>
      <c r="AE3" s="23"/>
    </row>
    <row r="4" spans="1:31" ht="13.5" thickBot="1">
      <c r="A4" s="18">
        <v>4</v>
      </c>
      <c r="B4" s="52">
        <v>10</v>
      </c>
      <c r="C4" s="50">
        <f>B4*93%</f>
        <v>9.3000000000000007</v>
      </c>
      <c r="D4" s="19">
        <f>B4*75%</f>
        <v>7.5</v>
      </c>
      <c r="E4" s="19">
        <f>B4*60%</f>
        <v>6</v>
      </c>
      <c r="F4" s="19">
        <f>B4*40%</f>
        <v>4</v>
      </c>
      <c r="G4" s="20">
        <f>B4*20%</f>
        <v>2</v>
      </c>
      <c r="I4" s="42">
        <v>19</v>
      </c>
      <c r="J4" s="43">
        <f>ROUNDUP(I4*95%,0)</f>
        <v>19</v>
      </c>
      <c r="K4" s="44">
        <f>ROUNDUP(I4*90%,0)</f>
        <v>18</v>
      </c>
      <c r="L4" s="44">
        <f>ROUNDUP(I4*85%,0)</f>
        <v>17</v>
      </c>
      <c r="M4" s="44">
        <f>ROUNDUP(I4*80%,0)</f>
        <v>16</v>
      </c>
      <c r="N4" s="44">
        <f>ROUNDUP(I4*75%,0)</f>
        <v>15</v>
      </c>
      <c r="O4" s="44">
        <f>ROUNDUP(I4*70%,0)</f>
        <v>14</v>
      </c>
      <c r="P4" s="44">
        <f>ROUNDUP(I4*65%,0)</f>
        <v>13</v>
      </c>
      <c r="Q4" s="44">
        <f>ROUNDUP(I4*60%,0)</f>
        <v>12</v>
      </c>
      <c r="R4" s="44">
        <f>ROUNDUP(I4*55%,0)</f>
        <v>11</v>
      </c>
      <c r="S4" s="44">
        <f>ROUNDUP(I4*50%,0)</f>
        <v>10</v>
      </c>
      <c r="T4" s="44">
        <f>ROUNDUP(I4*45%,0)</f>
        <v>9</v>
      </c>
      <c r="U4" s="44">
        <f>ROUNDUP(I4*40%,0)</f>
        <v>8</v>
      </c>
      <c r="V4" s="44">
        <f>ROUNDUP(I4*33%,0)</f>
        <v>7</v>
      </c>
      <c r="W4" s="44">
        <f>ROUNDUP(I4*27%,0)</f>
        <v>6</v>
      </c>
      <c r="X4" s="45">
        <f>ROUNDUP(I4*20%,0)</f>
        <v>4</v>
      </c>
    </row>
    <row r="5" spans="1:31">
      <c r="A5" s="18">
        <v>5</v>
      </c>
      <c r="B5" s="53">
        <v>11</v>
      </c>
      <c r="C5" s="50">
        <f t="shared" ref="C5:C68" si="0">B5*93%</f>
        <v>10.23</v>
      </c>
      <c r="D5" s="19">
        <f t="shared" ref="D5:D68" si="1">B5*75%</f>
        <v>8.25</v>
      </c>
      <c r="E5" s="19">
        <f t="shared" ref="E5:E68" si="2">B5*60%</f>
        <v>6.6</v>
      </c>
      <c r="F5" s="19">
        <f t="shared" ref="F5:F68" si="3">B5*40%</f>
        <v>4.4000000000000004</v>
      </c>
      <c r="G5" s="20">
        <f t="shared" ref="G5:G68" si="4">B5*20%</f>
        <v>2.2000000000000002</v>
      </c>
      <c r="I5" s="39">
        <v>20</v>
      </c>
      <c r="J5" s="30">
        <f t="shared" ref="J5:J68" si="5">ROUNDUP(I5*95%,0)</f>
        <v>19</v>
      </c>
      <c r="K5" s="28">
        <f t="shared" ref="K5:K68" si="6">ROUNDUP(I5*90%,0)</f>
        <v>18</v>
      </c>
      <c r="L5" s="28">
        <f t="shared" ref="L5:L68" si="7">ROUNDUP(I5*85%,0)</f>
        <v>17</v>
      </c>
      <c r="M5" s="28">
        <f t="shared" ref="M5:M68" si="8">ROUNDUP(I5*80%,0)</f>
        <v>16</v>
      </c>
      <c r="N5" s="28">
        <f t="shared" ref="N5:N68" si="9">ROUNDUP(I5*75%,0)</f>
        <v>15</v>
      </c>
      <c r="O5" s="28">
        <f t="shared" ref="O5:O68" si="10">ROUNDUP(I5*70%,0)</f>
        <v>14</v>
      </c>
      <c r="P5" s="28">
        <f t="shared" ref="P5:P68" si="11">ROUNDUP(I5*65%,0)</f>
        <v>13</v>
      </c>
      <c r="Q5" s="28">
        <f t="shared" ref="Q5:Q68" si="12">ROUNDUP(I5*60%,0)</f>
        <v>12</v>
      </c>
      <c r="R5" s="28">
        <f t="shared" ref="R5:R68" si="13">ROUNDUP(I5*55%,0)</f>
        <v>11</v>
      </c>
      <c r="S5" s="28">
        <f t="shared" ref="S5:S68" si="14">ROUNDUP(I5*50%,0)</f>
        <v>10</v>
      </c>
      <c r="T5" s="28">
        <f t="shared" ref="T5:T68" si="15">ROUNDUP(I5*45%,0)</f>
        <v>9</v>
      </c>
      <c r="U5" s="28">
        <f t="shared" ref="U5:U68" si="16">ROUNDUP(I5*40%,0)</f>
        <v>8</v>
      </c>
      <c r="V5" s="28">
        <f t="shared" ref="V5:V68" si="17">ROUNDUP(I5*33%,0)</f>
        <v>7</v>
      </c>
      <c r="W5" s="28">
        <f t="shared" ref="W5:W68" si="18">ROUNDUP(I5*27%,0)</f>
        <v>6</v>
      </c>
      <c r="X5" s="29">
        <f t="shared" ref="X5:X68" si="19">ROUNDUP(I5*20%,0)</f>
        <v>4</v>
      </c>
    </row>
    <row r="6" spans="1:31">
      <c r="A6" s="18">
        <v>6</v>
      </c>
      <c r="B6" s="53">
        <v>12</v>
      </c>
      <c r="C6" s="50">
        <f t="shared" si="0"/>
        <v>11.16</v>
      </c>
      <c r="D6" s="19">
        <f t="shared" si="1"/>
        <v>9</v>
      </c>
      <c r="E6" s="19">
        <f t="shared" si="2"/>
        <v>7.1999999999999993</v>
      </c>
      <c r="F6" s="19">
        <f t="shared" si="3"/>
        <v>4.8000000000000007</v>
      </c>
      <c r="G6" s="20">
        <f t="shared" si="4"/>
        <v>2.4000000000000004</v>
      </c>
      <c r="I6" s="40">
        <v>21</v>
      </c>
      <c r="J6" s="31">
        <f t="shared" si="5"/>
        <v>20</v>
      </c>
      <c r="K6" s="24">
        <f t="shared" si="6"/>
        <v>19</v>
      </c>
      <c r="L6" s="24">
        <f t="shared" si="7"/>
        <v>18</v>
      </c>
      <c r="M6" s="24">
        <f t="shared" si="8"/>
        <v>17</v>
      </c>
      <c r="N6" s="24">
        <f t="shared" si="9"/>
        <v>16</v>
      </c>
      <c r="O6" s="24">
        <f t="shared" si="10"/>
        <v>15</v>
      </c>
      <c r="P6" s="24">
        <f t="shared" si="11"/>
        <v>14</v>
      </c>
      <c r="Q6" s="24">
        <f t="shared" si="12"/>
        <v>13</v>
      </c>
      <c r="R6" s="24">
        <f t="shared" si="13"/>
        <v>12</v>
      </c>
      <c r="S6" s="24">
        <f t="shared" si="14"/>
        <v>11</v>
      </c>
      <c r="T6" s="24">
        <f t="shared" si="15"/>
        <v>10</v>
      </c>
      <c r="U6" s="24">
        <f t="shared" si="16"/>
        <v>9</v>
      </c>
      <c r="V6" s="24">
        <f t="shared" si="17"/>
        <v>7</v>
      </c>
      <c r="W6" s="24">
        <f t="shared" si="18"/>
        <v>6</v>
      </c>
      <c r="X6" s="25">
        <f t="shared" si="19"/>
        <v>5</v>
      </c>
    </row>
    <row r="7" spans="1:31">
      <c r="A7" s="18">
        <v>7</v>
      </c>
      <c r="B7" s="53">
        <v>13</v>
      </c>
      <c r="C7" s="50">
        <f t="shared" si="0"/>
        <v>12.09</v>
      </c>
      <c r="D7" s="19">
        <f t="shared" si="1"/>
        <v>9.75</v>
      </c>
      <c r="E7" s="19">
        <f t="shared" si="2"/>
        <v>7.8</v>
      </c>
      <c r="F7" s="19">
        <f t="shared" si="3"/>
        <v>5.2</v>
      </c>
      <c r="G7" s="20">
        <f t="shared" si="4"/>
        <v>2.6</v>
      </c>
      <c r="I7" s="40">
        <v>22</v>
      </c>
      <c r="J7" s="31">
        <f t="shared" si="5"/>
        <v>21</v>
      </c>
      <c r="K7" s="24">
        <f t="shared" si="6"/>
        <v>20</v>
      </c>
      <c r="L7" s="24">
        <f t="shared" si="7"/>
        <v>19</v>
      </c>
      <c r="M7" s="24">
        <f t="shared" si="8"/>
        <v>18</v>
      </c>
      <c r="N7" s="24">
        <f t="shared" si="9"/>
        <v>17</v>
      </c>
      <c r="O7" s="24">
        <f t="shared" si="10"/>
        <v>16</v>
      </c>
      <c r="P7" s="24">
        <f t="shared" si="11"/>
        <v>15</v>
      </c>
      <c r="Q7" s="24">
        <f t="shared" si="12"/>
        <v>14</v>
      </c>
      <c r="R7" s="24">
        <f t="shared" si="13"/>
        <v>13</v>
      </c>
      <c r="S7" s="24">
        <f t="shared" si="14"/>
        <v>11</v>
      </c>
      <c r="T7" s="24">
        <f t="shared" si="15"/>
        <v>10</v>
      </c>
      <c r="U7" s="24">
        <f t="shared" si="16"/>
        <v>9</v>
      </c>
      <c r="V7" s="24">
        <f t="shared" si="17"/>
        <v>8</v>
      </c>
      <c r="W7" s="24">
        <f t="shared" si="18"/>
        <v>6</v>
      </c>
      <c r="X7" s="25">
        <f t="shared" si="19"/>
        <v>5</v>
      </c>
    </row>
    <row r="8" spans="1:31">
      <c r="A8" s="18">
        <v>8</v>
      </c>
      <c r="B8" s="53">
        <v>14</v>
      </c>
      <c r="C8" s="50">
        <f t="shared" si="0"/>
        <v>13.020000000000001</v>
      </c>
      <c r="D8" s="19">
        <f t="shared" si="1"/>
        <v>10.5</v>
      </c>
      <c r="E8" s="19">
        <f t="shared" si="2"/>
        <v>8.4</v>
      </c>
      <c r="F8" s="19">
        <f t="shared" si="3"/>
        <v>5.6000000000000005</v>
      </c>
      <c r="G8" s="20">
        <f t="shared" si="4"/>
        <v>2.8000000000000003</v>
      </c>
      <c r="I8" s="40">
        <v>23</v>
      </c>
      <c r="J8" s="31">
        <f t="shared" si="5"/>
        <v>22</v>
      </c>
      <c r="K8" s="24">
        <f t="shared" si="6"/>
        <v>21</v>
      </c>
      <c r="L8" s="24">
        <f t="shared" si="7"/>
        <v>20</v>
      </c>
      <c r="M8" s="24">
        <f t="shared" si="8"/>
        <v>19</v>
      </c>
      <c r="N8" s="24">
        <f t="shared" si="9"/>
        <v>18</v>
      </c>
      <c r="O8" s="24">
        <f t="shared" si="10"/>
        <v>17</v>
      </c>
      <c r="P8" s="24">
        <f t="shared" si="11"/>
        <v>15</v>
      </c>
      <c r="Q8" s="24">
        <f t="shared" si="12"/>
        <v>14</v>
      </c>
      <c r="R8" s="24">
        <f t="shared" si="13"/>
        <v>13</v>
      </c>
      <c r="S8" s="24">
        <f t="shared" si="14"/>
        <v>12</v>
      </c>
      <c r="T8" s="24">
        <f t="shared" si="15"/>
        <v>11</v>
      </c>
      <c r="U8" s="24">
        <f t="shared" si="16"/>
        <v>10</v>
      </c>
      <c r="V8" s="24">
        <f t="shared" si="17"/>
        <v>8</v>
      </c>
      <c r="W8" s="24">
        <f t="shared" si="18"/>
        <v>7</v>
      </c>
      <c r="X8" s="25">
        <f t="shared" si="19"/>
        <v>5</v>
      </c>
    </row>
    <row r="9" spans="1:31">
      <c r="A9" s="18">
        <v>9</v>
      </c>
      <c r="B9" s="53">
        <v>15</v>
      </c>
      <c r="C9" s="50">
        <f t="shared" si="0"/>
        <v>13.950000000000001</v>
      </c>
      <c r="D9" s="19">
        <f t="shared" si="1"/>
        <v>11.25</v>
      </c>
      <c r="E9" s="19">
        <f t="shared" si="2"/>
        <v>9</v>
      </c>
      <c r="F9" s="19">
        <f t="shared" si="3"/>
        <v>6</v>
      </c>
      <c r="G9" s="20">
        <f t="shared" si="4"/>
        <v>3</v>
      </c>
      <c r="I9" s="40">
        <v>24</v>
      </c>
      <c r="J9" s="31">
        <f t="shared" si="5"/>
        <v>23</v>
      </c>
      <c r="K9" s="24">
        <f t="shared" si="6"/>
        <v>22</v>
      </c>
      <c r="L9" s="24">
        <f t="shared" si="7"/>
        <v>21</v>
      </c>
      <c r="M9" s="24">
        <f t="shared" si="8"/>
        <v>20</v>
      </c>
      <c r="N9" s="24">
        <f t="shared" si="9"/>
        <v>18</v>
      </c>
      <c r="O9" s="24">
        <f t="shared" si="10"/>
        <v>17</v>
      </c>
      <c r="P9" s="24">
        <f t="shared" si="11"/>
        <v>16</v>
      </c>
      <c r="Q9" s="24">
        <f t="shared" si="12"/>
        <v>15</v>
      </c>
      <c r="R9" s="24">
        <f t="shared" si="13"/>
        <v>14</v>
      </c>
      <c r="S9" s="24">
        <f t="shared" si="14"/>
        <v>12</v>
      </c>
      <c r="T9" s="24">
        <f t="shared" si="15"/>
        <v>11</v>
      </c>
      <c r="U9" s="24">
        <f t="shared" si="16"/>
        <v>10</v>
      </c>
      <c r="V9" s="24">
        <f t="shared" si="17"/>
        <v>8</v>
      </c>
      <c r="W9" s="24">
        <f t="shared" si="18"/>
        <v>7</v>
      </c>
      <c r="X9" s="25">
        <f t="shared" si="19"/>
        <v>5</v>
      </c>
    </row>
    <row r="10" spans="1:31">
      <c r="A10" s="18">
        <v>10</v>
      </c>
      <c r="B10" s="53">
        <v>16</v>
      </c>
      <c r="C10" s="50">
        <f t="shared" si="0"/>
        <v>14.88</v>
      </c>
      <c r="D10" s="19">
        <f t="shared" si="1"/>
        <v>12</v>
      </c>
      <c r="E10" s="19">
        <f t="shared" si="2"/>
        <v>9.6</v>
      </c>
      <c r="F10" s="19">
        <f t="shared" si="3"/>
        <v>6.4</v>
      </c>
      <c r="G10" s="20">
        <f t="shared" si="4"/>
        <v>3.2</v>
      </c>
      <c r="I10" s="40">
        <v>25</v>
      </c>
      <c r="J10" s="31">
        <f t="shared" si="5"/>
        <v>24</v>
      </c>
      <c r="K10" s="24">
        <f t="shared" si="6"/>
        <v>23</v>
      </c>
      <c r="L10" s="24">
        <f t="shared" si="7"/>
        <v>22</v>
      </c>
      <c r="M10" s="24">
        <f t="shared" si="8"/>
        <v>20</v>
      </c>
      <c r="N10" s="24">
        <f t="shared" si="9"/>
        <v>19</v>
      </c>
      <c r="O10" s="24">
        <f t="shared" si="10"/>
        <v>18</v>
      </c>
      <c r="P10" s="24">
        <f t="shared" si="11"/>
        <v>17</v>
      </c>
      <c r="Q10" s="24">
        <f t="shared" si="12"/>
        <v>15</v>
      </c>
      <c r="R10" s="24">
        <f t="shared" si="13"/>
        <v>14</v>
      </c>
      <c r="S10" s="24">
        <f t="shared" si="14"/>
        <v>13</v>
      </c>
      <c r="T10" s="24">
        <f t="shared" si="15"/>
        <v>12</v>
      </c>
      <c r="U10" s="24">
        <f t="shared" si="16"/>
        <v>10</v>
      </c>
      <c r="V10" s="24">
        <f t="shared" si="17"/>
        <v>9</v>
      </c>
      <c r="W10" s="24">
        <f t="shared" si="18"/>
        <v>7</v>
      </c>
      <c r="X10" s="25">
        <f t="shared" si="19"/>
        <v>5</v>
      </c>
    </row>
    <row r="11" spans="1:31">
      <c r="A11" s="18">
        <v>11</v>
      </c>
      <c r="B11" s="53">
        <v>17</v>
      </c>
      <c r="C11" s="50">
        <f t="shared" si="0"/>
        <v>15.81</v>
      </c>
      <c r="D11" s="19">
        <f t="shared" si="1"/>
        <v>12.75</v>
      </c>
      <c r="E11" s="19">
        <f t="shared" si="2"/>
        <v>10.199999999999999</v>
      </c>
      <c r="F11" s="19">
        <f t="shared" si="3"/>
        <v>6.8000000000000007</v>
      </c>
      <c r="G11" s="20">
        <f t="shared" si="4"/>
        <v>3.4000000000000004</v>
      </c>
      <c r="I11" s="40">
        <v>26</v>
      </c>
      <c r="J11" s="31">
        <f t="shared" si="5"/>
        <v>25</v>
      </c>
      <c r="K11" s="24">
        <f t="shared" si="6"/>
        <v>24</v>
      </c>
      <c r="L11" s="24">
        <f t="shared" si="7"/>
        <v>23</v>
      </c>
      <c r="M11" s="24">
        <f t="shared" si="8"/>
        <v>21</v>
      </c>
      <c r="N11" s="24">
        <f t="shared" si="9"/>
        <v>20</v>
      </c>
      <c r="O11" s="24">
        <f t="shared" si="10"/>
        <v>19</v>
      </c>
      <c r="P11" s="24">
        <f t="shared" si="11"/>
        <v>17</v>
      </c>
      <c r="Q11" s="24">
        <f t="shared" si="12"/>
        <v>16</v>
      </c>
      <c r="R11" s="24">
        <f t="shared" si="13"/>
        <v>15</v>
      </c>
      <c r="S11" s="24">
        <f t="shared" si="14"/>
        <v>13</v>
      </c>
      <c r="T11" s="24">
        <f t="shared" si="15"/>
        <v>12</v>
      </c>
      <c r="U11" s="24">
        <f t="shared" si="16"/>
        <v>11</v>
      </c>
      <c r="V11" s="24">
        <f t="shared" si="17"/>
        <v>9</v>
      </c>
      <c r="W11" s="24">
        <f t="shared" si="18"/>
        <v>8</v>
      </c>
      <c r="X11" s="25">
        <f t="shared" si="19"/>
        <v>6</v>
      </c>
    </row>
    <row r="12" spans="1:31">
      <c r="A12" s="18">
        <v>12</v>
      </c>
      <c r="B12" s="53">
        <v>18</v>
      </c>
      <c r="C12" s="50">
        <f t="shared" si="0"/>
        <v>16.740000000000002</v>
      </c>
      <c r="D12" s="19">
        <f t="shared" si="1"/>
        <v>13.5</v>
      </c>
      <c r="E12" s="19">
        <f t="shared" si="2"/>
        <v>10.799999999999999</v>
      </c>
      <c r="F12" s="19">
        <f t="shared" si="3"/>
        <v>7.2</v>
      </c>
      <c r="G12" s="20">
        <f t="shared" si="4"/>
        <v>3.6</v>
      </c>
      <c r="I12" s="40">
        <v>27</v>
      </c>
      <c r="J12" s="31">
        <f t="shared" si="5"/>
        <v>26</v>
      </c>
      <c r="K12" s="24">
        <f t="shared" si="6"/>
        <v>25</v>
      </c>
      <c r="L12" s="24">
        <f t="shared" si="7"/>
        <v>23</v>
      </c>
      <c r="M12" s="24">
        <f t="shared" si="8"/>
        <v>22</v>
      </c>
      <c r="N12" s="24">
        <f t="shared" si="9"/>
        <v>21</v>
      </c>
      <c r="O12" s="24">
        <f t="shared" si="10"/>
        <v>19</v>
      </c>
      <c r="P12" s="24">
        <f t="shared" si="11"/>
        <v>18</v>
      </c>
      <c r="Q12" s="24">
        <f t="shared" si="12"/>
        <v>17</v>
      </c>
      <c r="R12" s="24">
        <f t="shared" si="13"/>
        <v>15</v>
      </c>
      <c r="S12" s="24">
        <f t="shared" si="14"/>
        <v>14</v>
      </c>
      <c r="T12" s="24">
        <f t="shared" si="15"/>
        <v>13</v>
      </c>
      <c r="U12" s="24">
        <f t="shared" si="16"/>
        <v>11</v>
      </c>
      <c r="V12" s="24">
        <f t="shared" si="17"/>
        <v>9</v>
      </c>
      <c r="W12" s="24">
        <f t="shared" si="18"/>
        <v>8</v>
      </c>
      <c r="X12" s="25">
        <f t="shared" si="19"/>
        <v>6</v>
      </c>
    </row>
    <row r="13" spans="1:31">
      <c r="A13" s="18">
        <v>13</v>
      </c>
      <c r="B13" s="53">
        <v>19</v>
      </c>
      <c r="C13" s="50">
        <f t="shared" si="0"/>
        <v>17.670000000000002</v>
      </c>
      <c r="D13" s="19">
        <f t="shared" si="1"/>
        <v>14.25</v>
      </c>
      <c r="E13" s="19">
        <f t="shared" si="2"/>
        <v>11.4</v>
      </c>
      <c r="F13" s="19">
        <f t="shared" si="3"/>
        <v>7.6000000000000005</v>
      </c>
      <c r="G13" s="20">
        <f t="shared" si="4"/>
        <v>3.8000000000000003</v>
      </c>
      <c r="I13" s="40">
        <v>28</v>
      </c>
      <c r="J13" s="31">
        <f t="shared" si="5"/>
        <v>27</v>
      </c>
      <c r="K13" s="24">
        <f t="shared" si="6"/>
        <v>26</v>
      </c>
      <c r="L13" s="24">
        <f t="shared" si="7"/>
        <v>24</v>
      </c>
      <c r="M13" s="24">
        <f t="shared" si="8"/>
        <v>23</v>
      </c>
      <c r="N13" s="24">
        <f t="shared" si="9"/>
        <v>21</v>
      </c>
      <c r="O13" s="24">
        <f t="shared" si="10"/>
        <v>20</v>
      </c>
      <c r="P13" s="24">
        <f t="shared" si="11"/>
        <v>19</v>
      </c>
      <c r="Q13" s="24">
        <f t="shared" si="12"/>
        <v>17</v>
      </c>
      <c r="R13" s="24">
        <f t="shared" si="13"/>
        <v>16</v>
      </c>
      <c r="S13" s="24">
        <f t="shared" si="14"/>
        <v>14</v>
      </c>
      <c r="T13" s="24">
        <f t="shared" si="15"/>
        <v>13</v>
      </c>
      <c r="U13" s="24">
        <f t="shared" si="16"/>
        <v>12</v>
      </c>
      <c r="V13" s="24">
        <f t="shared" si="17"/>
        <v>10</v>
      </c>
      <c r="W13" s="24">
        <f t="shared" si="18"/>
        <v>8</v>
      </c>
      <c r="X13" s="25">
        <f t="shared" si="19"/>
        <v>6</v>
      </c>
    </row>
    <row r="14" spans="1:31">
      <c r="A14" s="18">
        <v>14</v>
      </c>
      <c r="B14" s="53">
        <v>20</v>
      </c>
      <c r="C14" s="50">
        <f t="shared" si="0"/>
        <v>18.600000000000001</v>
      </c>
      <c r="D14" s="19">
        <f t="shared" si="1"/>
        <v>15</v>
      </c>
      <c r="E14" s="19">
        <f t="shared" si="2"/>
        <v>12</v>
      </c>
      <c r="F14" s="19">
        <f t="shared" si="3"/>
        <v>8</v>
      </c>
      <c r="G14" s="20">
        <f t="shared" si="4"/>
        <v>4</v>
      </c>
      <c r="I14" s="40">
        <v>29</v>
      </c>
      <c r="J14" s="31">
        <f t="shared" si="5"/>
        <v>28</v>
      </c>
      <c r="K14" s="24">
        <f t="shared" si="6"/>
        <v>27</v>
      </c>
      <c r="L14" s="24">
        <f t="shared" si="7"/>
        <v>25</v>
      </c>
      <c r="M14" s="24">
        <f t="shared" si="8"/>
        <v>24</v>
      </c>
      <c r="N14" s="24">
        <f t="shared" si="9"/>
        <v>22</v>
      </c>
      <c r="O14" s="24">
        <f t="shared" si="10"/>
        <v>21</v>
      </c>
      <c r="P14" s="24">
        <f t="shared" si="11"/>
        <v>19</v>
      </c>
      <c r="Q14" s="24">
        <f t="shared" si="12"/>
        <v>18</v>
      </c>
      <c r="R14" s="24">
        <f t="shared" si="13"/>
        <v>16</v>
      </c>
      <c r="S14" s="24">
        <f t="shared" si="14"/>
        <v>15</v>
      </c>
      <c r="T14" s="24">
        <f t="shared" si="15"/>
        <v>14</v>
      </c>
      <c r="U14" s="24">
        <f t="shared" si="16"/>
        <v>12</v>
      </c>
      <c r="V14" s="24">
        <f t="shared" si="17"/>
        <v>10</v>
      </c>
      <c r="W14" s="24">
        <f t="shared" si="18"/>
        <v>8</v>
      </c>
      <c r="X14" s="25">
        <f t="shared" si="19"/>
        <v>6</v>
      </c>
    </row>
    <row r="15" spans="1:31">
      <c r="A15" s="18">
        <v>15</v>
      </c>
      <c r="B15" s="53">
        <v>21</v>
      </c>
      <c r="C15" s="50">
        <f t="shared" si="0"/>
        <v>19.53</v>
      </c>
      <c r="D15" s="19">
        <f t="shared" si="1"/>
        <v>15.75</v>
      </c>
      <c r="E15" s="19">
        <f t="shared" si="2"/>
        <v>12.6</v>
      </c>
      <c r="F15" s="19">
        <f t="shared" si="3"/>
        <v>8.4</v>
      </c>
      <c r="G15" s="20">
        <f t="shared" si="4"/>
        <v>4.2</v>
      </c>
      <c r="I15" s="40">
        <v>30</v>
      </c>
      <c r="J15" s="31">
        <f t="shared" si="5"/>
        <v>29</v>
      </c>
      <c r="K15" s="24">
        <f t="shared" si="6"/>
        <v>27</v>
      </c>
      <c r="L15" s="24">
        <f t="shared" si="7"/>
        <v>26</v>
      </c>
      <c r="M15" s="24">
        <f t="shared" si="8"/>
        <v>24</v>
      </c>
      <c r="N15" s="24">
        <f t="shared" si="9"/>
        <v>23</v>
      </c>
      <c r="O15" s="24">
        <f t="shared" si="10"/>
        <v>21</v>
      </c>
      <c r="P15" s="24">
        <f t="shared" si="11"/>
        <v>20</v>
      </c>
      <c r="Q15" s="24">
        <f t="shared" si="12"/>
        <v>18</v>
      </c>
      <c r="R15" s="24">
        <f t="shared" si="13"/>
        <v>17</v>
      </c>
      <c r="S15" s="24">
        <f t="shared" si="14"/>
        <v>15</v>
      </c>
      <c r="T15" s="24">
        <f t="shared" si="15"/>
        <v>14</v>
      </c>
      <c r="U15" s="24">
        <f t="shared" si="16"/>
        <v>12</v>
      </c>
      <c r="V15" s="24">
        <f t="shared" si="17"/>
        <v>10</v>
      </c>
      <c r="W15" s="24">
        <f t="shared" si="18"/>
        <v>9</v>
      </c>
      <c r="X15" s="25">
        <f t="shared" si="19"/>
        <v>6</v>
      </c>
    </row>
    <row r="16" spans="1:31">
      <c r="A16" s="18">
        <v>16</v>
      </c>
      <c r="B16" s="53">
        <v>22</v>
      </c>
      <c r="C16" s="50">
        <f t="shared" si="0"/>
        <v>20.46</v>
      </c>
      <c r="D16" s="19">
        <f t="shared" si="1"/>
        <v>16.5</v>
      </c>
      <c r="E16" s="19">
        <f t="shared" si="2"/>
        <v>13.2</v>
      </c>
      <c r="F16" s="19">
        <f t="shared" si="3"/>
        <v>8.8000000000000007</v>
      </c>
      <c r="G16" s="20">
        <f t="shared" si="4"/>
        <v>4.4000000000000004</v>
      </c>
      <c r="I16" s="40">
        <v>31</v>
      </c>
      <c r="J16" s="31">
        <f t="shared" si="5"/>
        <v>30</v>
      </c>
      <c r="K16" s="24">
        <f t="shared" si="6"/>
        <v>28</v>
      </c>
      <c r="L16" s="24">
        <f t="shared" si="7"/>
        <v>27</v>
      </c>
      <c r="M16" s="24">
        <f t="shared" si="8"/>
        <v>25</v>
      </c>
      <c r="N16" s="24">
        <f t="shared" si="9"/>
        <v>24</v>
      </c>
      <c r="O16" s="24">
        <f t="shared" si="10"/>
        <v>22</v>
      </c>
      <c r="P16" s="24">
        <f t="shared" si="11"/>
        <v>21</v>
      </c>
      <c r="Q16" s="24">
        <f t="shared" si="12"/>
        <v>19</v>
      </c>
      <c r="R16" s="24">
        <f t="shared" si="13"/>
        <v>18</v>
      </c>
      <c r="S16" s="24">
        <f t="shared" si="14"/>
        <v>16</v>
      </c>
      <c r="T16" s="24">
        <f t="shared" si="15"/>
        <v>14</v>
      </c>
      <c r="U16" s="24">
        <f t="shared" si="16"/>
        <v>13</v>
      </c>
      <c r="V16" s="24">
        <f t="shared" si="17"/>
        <v>11</v>
      </c>
      <c r="W16" s="24">
        <f t="shared" si="18"/>
        <v>9</v>
      </c>
      <c r="X16" s="25">
        <f t="shared" si="19"/>
        <v>7</v>
      </c>
    </row>
    <row r="17" spans="1:24">
      <c r="A17" s="18">
        <v>17</v>
      </c>
      <c r="B17" s="53">
        <v>23</v>
      </c>
      <c r="C17" s="50">
        <f t="shared" si="0"/>
        <v>21.39</v>
      </c>
      <c r="D17" s="19">
        <f t="shared" si="1"/>
        <v>17.25</v>
      </c>
      <c r="E17" s="19">
        <f t="shared" si="2"/>
        <v>13.799999999999999</v>
      </c>
      <c r="F17" s="19">
        <f t="shared" si="3"/>
        <v>9.2000000000000011</v>
      </c>
      <c r="G17" s="20">
        <f t="shared" si="4"/>
        <v>4.6000000000000005</v>
      </c>
      <c r="I17" s="40">
        <v>32</v>
      </c>
      <c r="J17" s="31">
        <f t="shared" si="5"/>
        <v>31</v>
      </c>
      <c r="K17" s="24">
        <f t="shared" si="6"/>
        <v>29</v>
      </c>
      <c r="L17" s="24">
        <f t="shared" si="7"/>
        <v>28</v>
      </c>
      <c r="M17" s="24">
        <f t="shared" si="8"/>
        <v>26</v>
      </c>
      <c r="N17" s="24">
        <f t="shared" si="9"/>
        <v>24</v>
      </c>
      <c r="O17" s="24">
        <f t="shared" si="10"/>
        <v>23</v>
      </c>
      <c r="P17" s="24">
        <f t="shared" si="11"/>
        <v>21</v>
      </c>
      <c r="Q17" s="24">
        <f t="shared" si="12"/>
        <v>20</v>
      </c>
      <c r="R17" s="24">
        <f t="shared" si="13"/>
        <v>18</v>
      </c>
      <c r="S17" s="24">
        <f t="shared" si="14"/>
        <v>16</v>
      </c>
      <c r="T17" s="24">
        <f t="shared" si="15"/>
        <v>15</v>
      </c>
      <c r="U17" s="24">
        <f t="shared" si="16"/>
        <v>13</v>
      </c>
      <c r="V17" s="24">
        <f t="shared" si="17"/>
        <v>11</v>
      </c>
      <c r="W17" s="24">
        <f t="shared" si="18"/>
        <v>9</v>
      </c>
      <c r="X17" s="25">
        <f t="shared" si="19"/>
        <v>7</v>
      </c>
    </row>
    <row r="18" spans="1:24">
      <c r="A18" s="18">
        <v>18</v>
      </c>
      <c r="B18" s="53">
        <v>24</v>
      </c>
      <c r="C18" s="50">
        <f t="shared" si="0"/>
        <v>22.32</v>
      </c>
      <c r="D18" s="19">
        <f t="shared" si="1"/>
        <v>18</v>
      </c>
      <c r="E18" s="19">
        <f t="shared" si="2"/>
        <v>14.399999999999999</v>
      </c>
      <c r="F18" s="19">
        <f t="shared" si="3"/>
        <v>9.6000000000000014</v>
      </c>
      <c r="G18" s="20">
        <f t="shared" si="4"/>
        <v>4.8000000000000007</v>
      </c>
      <c r="I18" s="40">
        <v>33</v>
      </c>
      <c r="J18" s="31">
        <f t="shared" si="5"/>
        <v>32</v>
      </c>
      <c r="K18" s="24">
        <f t="shared" si="6"/>
        <v>30</v>
      </c>
      <c r="L18" s="24">
        <f t="shared" si="7"/>
        <v>29</v>
      </c>
      <c r="M18" s="24">
        <f t="shared" si="8"/>
        <v>27</v>
      </c>
      <c r="N18" s="24">
        <f t="shared" si="9"/>
        <v>25</v>
      </c>
      <c r="O18" s="24">
        <f t="shared" si="10"/>
        <v>24</v>
      </c>
      <c r="P18" s="24">
        <f t="shared" si="11"/>
        <v>22</v>
      </c>
      <c r="Q18" s="24">
        <f t="shared" si="12"/>
        <v>20</v>
      </c>
      <c r="R18" s="24">
        <f t="shared" si="13"/>
        <v>19</v>
      </c>
      <c r="S18" s="24">
        <f t="shared" si="14"/>
        <v>17</v>
      </c>
      <c r="T18" s="24">
        <f t="shared" si="15"/>
        <v>15</v>
      </c>
      <c r="U18" s="24">
        <f t="shared" si="16"/>
        <v>14</v>
      </c>
      <c r="V18" s="24">
        <f t="shared" si="17"/>
        <v>11</v>
      </c>
      <c r="W18" s="24">
        <f t="shared" si="18"/>
        <v>9</v>
      </c>
      <c r="X18" s="25">
        <f t="shared" si="19"/>
        <v>7</v>
      </c>
    </row>
    <row r="19" spans="1:24">
      <c r="A19" s="18">
        <v>19</v>
      </c>
      <c r="B19" s="53">
        <v>25</v>
      </c>
      <c r="C19" s="50">
        <f t="shared" si="0"/>
        <v>23.25</v>
      </c>
      <c r="D19" s="19">
        <f t="shared" si="1"/>
        <v>18.75</v>
      </c>
      <c r="E19" s="19">
        <f t="shared" si="2"/>
        <v>15</v>
      </c>
      <c r="F19" s="19">
        <f t="shared" si="3"/>
        <v>10</v>
      </c>
      <c r="G19" s="20">
        <f t="shared" si="4"/>
        <v>5</v>
      </c>
      <c r="I19" s="40">
        <v>34</v>
      </c>
      <c r="J19" s="31">
        <f t="shared" si="5"/>
        <v>33</v>
      </c>
      <c r="K19" s="24">
        <f t="shared" si="6"/>
        <v>31</v>
      </c>
      <c r="L19" s="24">
        <f t="shared" si="7"/>
        <v>29</v>
      </c>
      <c r="M19" s="24">
        <f t="shared" si="8"/>
        <v>28</v>
      </c>
      <c r="N19" s="24">
        <f t="shared" si="9"/>
        <v>26</v>
      </c>
      <c r="O19" s="24">
        <f t="shared" si="10"/>
        <v>24</v>
      </c>
      <c r="P19" s="24">
        <f t="shared" si="11"/>
        <v>23</v>
      </c>
      <c r="Q19" s="24">
        <f t="shared" si="12"/>
        <v>21</v>
      </c>
      <c r="R19" s="24">
        <f t="shared" si="13"/>
        <v>19</v>
      </c>
      <c r="S19" s="24">
        <f t="shared" si="14"/>
        <v>17</v>
      </c>
      <c r="T19" s="24">
        <f t="shared" si="15"/>
        <v>16</v>
      </c>
      <c r="U19" s="24">
        <f t="shared" si="16"/>
        <v>14</v>
      </c>
      <c r="V19" s="24">
        <f t="shared" si="17"/>
        <v>12</v>
      </c>
      <c r="W19" s="24">
        <f t="shared" si="18"/>
        <v>10</v>
      </c>
      <c r="X19" s="25">
        <f t="shared" si="19"/>
        <v>7</v>
      </c>
    </row>
    <row r="20" spans="1:24">
      <c r="A20" s="18">
        <v>20</v>
      </c>
      <c r="B20" s="53">
        <v>26</v>
      </c>
      <c r="C20" s="50">
        <f t="shared" si="0"/>
        <v>24.18</v>
      </c>
      <c r="D20" s="19">
        <f t="shared" si="1"/>
        <v>19.5</v>
      </c>
      <c r="E20" s="19">
        <f t="shared" si="2"/>
        <v>15.6</v>
      </c>
      <c r="F20" s="19">
        <f t="shared" si="3"/>
        <v>10.4</v>
      </c>
      <c r="G20" s="20">
        <f t="shared" si="4"/>
        <v>5.2</v>
      </c>
      <c r="I20" s="40">
        <v>35</v>
      </c>
      <c r="J20" s="31">
        <f t="shared" si="5"/>
        <v>34</v>
      </c>
      <c r="K20" s="24">
        <f t="shared" si="6"/>
        <v>32</v>
      </c>
      <c r="L20" s="24">
        <f t="shared" si="7"/>
        <v>30</v>
      </c>
      <c r="M20" s="24">
        <f t="shared" si="8"/>
        <v>28</v>
      </c>
      <c r="N20" s="24">
        <f t="shared" si="9"/>
        <v>27</v>
      </c>
      <c r="O20" s="24">
        <f t="shared" si="10"/>
        <v>25</v>
      </c>
      <c r="P20" s="24">
        <f t="shared" si="11"/>
        <v>23</v>
      </c>
      <c r="Q20" s="24">
        <f t="shared" si="12"/>
        <v>21</v>
      </c>
      <c r="R20" s="24">
        <f t="shared" si="13"/>
        <v>20</v>
      </c>
      <c r="S20" s="24">
        <f t="shared" si="14"/>
        <v>18</v>
      </c>
      <c r="T20" s="24">
        <f t="shared" si="15"/>
        <v>16</v>
      </c>
      <c r="U20" s="24">
        <f t="shared" si="16"/>
        <v>14</v>
      </c>
      <c r="V20" s="24">
        <f t="shared" si="17"/>
        <v>12</v>
      </c>
      <c r="W20" s="24">
        <f t="shared" si="18"/>
        <v>10</v>
      </c>
      <c r="X20" s="25">
        <f t="shared" si="19"/>
        <v>7</v>
      </c>
    </row>
    <row r="21" spans="1:24">
      <c r="A21" s="18">
        <v>21</v>
      </c>
      <c r="B21" s="53">
        <v>27</v>
      </c>
      <c r="C21" s="50">
        <f t="shared" si="0"/>
        <v>25.110000000000003</v>
      </c>
      <c r="D21" s="19">
        <f t="shared" si="1"/>
        <v>20.25</v>
      </c>
      <c r="E21" s="19">
        <f t="shared" si="2"/>
        <v>16.2</v>
      </c>
      <c r="F21" s="19">
        <f t="shared" si="3"/>
        <v>10.8</v>
      </c>
      <c r="G21" s="20">
        <f t="shared" si="4"/>
        <v>5.4</v>
      </c>
      <c r="I21" s="40">
        <v>36</v>
      </c>
      <c r="J21" s="31">
        <f t="shared" si="5"/>
        <v>35</v>
      </c>
      <c r="K21" s="24">
        <f t="shared" si="6"/>
        <v>33</v>
      </c>
      <c r="L21" s="24">
        <f t="shared" si="7"/>
        <v>31</v>
      </c>
      <c r="M21" s="24">
        <f t="shared" si="8"/>
        <v>29</v>
      </c>
      <c r="N21" s="24">
        <f t="shared" si="9"/>
        <v>27</v>
      </c>
      <c r="O21" s="24">
        <f t="shared" si="10"/>
        <v>26</v>
      </c>
      <c r="P21" s="24">
        <f t="shared" si="11"/>
        <v>24</v>
      </c>
      <c r="Q21" s="24">
        <f t="shared" si="12"/>
        <v>22</v>
      </c>
      <c r="R21" s="24">
        <f t="shared" si="13"/>
        <v>20</v>
      </c>
      <c r="S21" s="24">
        <f t="shared" si="14"/>
        <v>18</v>
      </c>
      <c r="T21" s="24">
        <f t="shared" si="15"/>
        <v>17</v>
      </c>
      <c r="U21" s="24">
        <f t="shared" si="16"/>
        <v>15</v>
      </c>
      <c r="V21" s="24">
        <f t="shared" si="17"/>
        <v>12</v>
      </c>
      <c r="W21" s="24">
        <f t="shared" si="18"/>
        <v>10</v>
      </c>
      <c r="X21" s="25">
        <f t="shared" si="19"/>
        <v>8</v>
      </c>
    </row>
    <row r="22" spans="1:24">
      <c r="A22" s="18">
        <v>22</v>
      </c>
      <c r="B22" s="53">
        <v>28</v>
      </c>
      <c r="C22" s="50">
        <f t="shared" si="0"/>
        <v>26.040000000000003</v>
      </c>
      <c r="D22" s="19">
        <f t="shared" si="1"/>
        <v>21</v>
      </c>
      <c r="E22" s="19">
        <f t="shared" si="2"/>
        <v>16.8</v>
      </c>
      <c r="F22" s="19">
        <f t="shared" si="3"/>
        <v>11.200000000000001</v>
      </c>
      <c r="G22" s="20">
        <f t="shared" si="4"/>
        <v>5.6000000000000005</v>
      </c>
      <c r="I22" s="40">
        <v>37</v>
      </c>
      <c r="J22" s="31">
        <f t="shared" si="5"/>
        <v>36</v>
      </c>
      <c r="K22" s="24">
        <f t="shared" si="6"/>
        <v>34</v>
      </c>
      <c r="L22" s="24">
        <f t="shared" si="7"/>
        <v>32</v>
      </c>
      <c r="M22" s="24">
        <f t="shared" si="8"/>
        <v>30</v>
      </c>
      <c r="N22" s="24">
        <f t="shared" si="9"/>
        <v>28</v>
      </c>
      <c r="O22" s="24">
        <f t="shared" si="10"/>
        <v>26</v>
      </c>
      <c r="P22" s="24">
        <f t="shared" si="11"/>
        <v>25</v>
      </c>
      <c r="Q22" s="24">
        <f t="shared" si="12"/>
        <v>23</v>
      </c>
      <c r="R22" s="24">
        <f t="shared" si="13"/>
        <v>21</v>
      </c>
      <c r="S22" s="24">
        <f t="shared" si="14"/>
        <v>19</v>
      </c>
      <c r="T22" s="24">
        <f t="shared" si="15"/>
        <v>17</v>
      </c>
      <c r="U22" s="24">
        <f t="shared" si="16"/>
        <v>15</v>
      </c>
      <c r="V22" s="24">
        <f t="shared" si="17"/>
        <v>13</v>
      </c>
      <c r="W22" s="24">
        <f t="shared" si="18"/>
        <v>10</v>
      </c>
      <c r="X22" s="25">
        <f t="shared" si="19"/>
        <v>8</v>
      </c>
    </row>
    <row r="23" spans="1:24">
      <c r="A23" s="18">
        <v>23</v>
      </c>
      <c r="B23" s="53">
        <v>29</v>
      </c>
      <c r="C23" s="50">
        <f t="shared" si="0"/>
        <v>26.970000000000002</v>
      </c>
      <c r="D23" s="19">
        <f t="shared" si="1"/>
        <v>21.75</v>
      </c>
      <c r="E23" s="19">
        <f t="shared" si="2"/>
        <v>17.399999999999999</v>
      </c>
      <c r="F23" s="19">
        <f t="shared" si="3"/>
        <v>11.600000000000001</v>
      </c>
      <c r="G23" s="20">
        <f t="shared" si="4"/>
        <v>5.8000000000000007</v>
      </c>
      <c r="I23" s="40">
        <v>38</v>
      </c>
      <c r="J23" s="31">
        <f t="shared" si="5"/>
        <v>37</v>
      </c>
      <c r="K23" s="24">
        <f t="shared" si="6"/>
        <v>35</v>
      </c>
      <c r="L23" s="24">
        <f t="shared" si="7"/>
        <v>33</v>
      </c>
      <c r="M23" s="24">
        <f t="shared" si="8"/>
        <v>31</v>
      </c>
      <c r="N23" s="24">
        <f t="shared" si="9"/>
        <v>29</v>
      </c>
      <c r="O23" s="24">
        <f t="shared" si="10"/>
        <v>27</v>
      </c>
      <c r="P23" s="24">
        <f t="shared" si="11"/>
        <v>25</v>
      </c>
      <c r="Q23" s="24">
        <f t="shared" si="12"/>
        <v>23</v>
      </c>
      <c r="R23" s="24">
        <f t="shared" si="13"/>
        <v>21</v>
      </c>
      <c r="S23" s="24">
        <f t="shared" si="14"/>
        <v>19</v>
      </c>
      <c r="T23" s="24">
        <f t="shared" si="15"/>
        <v>18</v>
      </c>
      <c r="U23" s="24">
        <f t="shared" si="16"/>
        <v>16</v>
      </c>
      <c r="V23" s="24">
        <f t="shared" si="17"/>
        <v>13</v>
      </c>
      <c r="W23" s="24">
        <f t="shared" si="18"/>
        <v>11</v>
      </c>
      <c r="X23" s="25">
        <f t="shared" si="19"/>
        <v>8</v>
      </c>
    </row>
    <row r="24" spans="1:24">
      <c r="A24" s="18">
        <v>24</v>
      </c>
      <c r="B24" s="53">
        <v>30</v>
      </c>
      <c r="C24" s="50">
        <f t="shared" si="0"/>
        <v>27.900000000000002</v>
      </c>
      <c r="D24" s="19">
        <f t="shared" si="1"/>
        <v>22.5</v>
      </c>
      <c r="E24" s="19">
        <f t="shared" si="2"/>
        <v>18</v>
      </c>
      <c r="F24" s="19">
        <f t="shared" si="3"/>
        <v>12</v>
      </c>
      <c r="G24" s="20">
        <f t="shared" si="4"/>
        <v>6</v>
      </c>
      <c r="I24" s="40">
        <v>39</v>
      </c>
      <c r="J24" s="31">
        <f t="shared" si="5"/>
        <v>38</v>
      </c>
      <c r="K24" s="24">
        <f t="shared" si="6"/>
        <v>36</v>
      </c>
      <c r="L24" s="24">
        <f t="shared" si="7"/>
        <v>34</v>
      </c>
      <c r="M24" s="24">
        <f t="shared" si="8"/>
        <v>32</v>
      </c>
      <c r="N24" s="24">
        <f t="shared" si="9"/>
        <v>30</v>
      </c>
      <c r="O24" s="24">
        <f t="shared" si="10"/>
        <v>28</v>
      </c>
      <c r="P24" s="24">
        <f t="shared" si="11"/>
        <v>26</v>
      </c>
      <c r="Q24" s="24">
        <f t="shared" si="12"/>
        <v>24</v>
      </c>
      <c r="R24" s="24">
        <f t="shared" si="13"/>
        <v>22</v>
      </c>
      <c r="S24" s="24">
        <f t="shared" si="14"/>
        <v>20</v>
      </c>
      <c r="T24" s="24">
        <f t="shared" si="15"/>
        <v>18</v>
      </c>
      <c r="U24" s="24">
        <f t="shared" si="16"/>
        <v>16</v>
      </c>
      <c r="V24" s="24">
        <f t="shared" si="17"/>
        <v>13</v>
      </c>
      <c r="W24" s="24">
        <f t="shared" si="18"/>
        <v>11</v>
      </c>
      <c r="X24" s="25">
        <f t="shared" si="19"/>
        <v>8</v>
      </c>
    </row>
    <row r="25" spans="1:24">
      <c r="A25" s="18">
        <v>25</v>
      </c>
      <c r="B25" s="53">
        <v>31</v>
      </c>
      <c r="C25" s="50">
        <f t="shared" si="0"/>
        <v>28.830000000000002</v>
      </c>
      <c r="D25" s="19">
        <f t="shared" si="1"/>
        <v>23.25</v>
      </c>
      <c r="E25" s="19">
        <f t="shared" si="2"/>
        <v>18.599999999999998</v>
      </c>
      <c r="F25" s="19">
        <f t="shared" si="3"/>
        <v>12.4</v>
      </c>
      <c r="G25" s="20">
        <f t="shared" si="4"/>
        <v>6.2</v>
      </c>
      <c r="I25" s="40">
        <v>40</v>
      </c>
      <c r="J25" s="31">
        <f t="shared" si="5"/>
        <v>38</v>
      </c>
      <c r="K25" s="24">
        <f t="shared" si="6"/>
        <v>36</v>
      </c>
      <c r="L25" s="24">
        <f t="shared" si="7"/>
        <v>34</v>
      </c>
      <c r="M25" s="24">
        <f t="shared" si="8"/>
        <v>32</v>
      </c>
      <c r="N25" s="24">
        <f t="shared" si="9"/>
        <v>30</v>
      </c>
      <c r="O25" s="24">
        <f t="shared" si="10"/>
        <v>28</v>
      </c>
      <c r="P25" s="24">
        <f t="shared" si="11"/>
        <v>26</v>
      </c>
      <c r="Q25" s="24">
        <f t="shared" si="12"/>
        <v>24</v>
      </c>
      <c r="R25" s="24">
        <f t="shared" si="13"/>
        <v>22</v>
      </c>
      <c r="S25" s="24">
        <f t="shared" si="14"/>
        <v>20</v>
      </c>
      <c r="T25" s="24">
        <f t="shared" si="15"/>
        <v>18</v>
      </c>
      <c r="U25" s="24">
        <f t="shared" si="16"/>
        <v>16</v>
      </c>
      <c r="V25" s="24">
        <f t="shared" si="17"/>
        <v>14</v>
      </c>
      <c r="W25" s="24">
        <f t="shared" si="18"/>
        <v>11</v>
      </c>
      <c r="X25" s="25">
        <f t="shared" si="19"/>
        <v>8</v>
      </c>
    </row>
    <row r="26" spans="1:24">
      <c r="A26" s="18">
        <v>26</v>
      </c>
      <c r="B26" s="53">
        <v>32</v>
      </c>
      <c r="C26" s="50">
        <f t="shared" si="0"/>
        <v>29.76</v>
      </c>
      <c r="D26" s="19">
        <f t="shared" si="1"/>
        <v>24</v>
      </c>
      <c r="E26" s="19">
        <f t="shared" si="2"/>
        <v>19.2</v>
      </c>
      <c r="F26" s="19">
        <f t="shared" si="3"/>
        <v>12.8</v>
      </c>
      <c r="G26" s="20">
        <f t="shared" si="4"/>
        <v>6.4</v>
      </c>
      <c r="I26" s="40">
        <v>41</v>
      </c>
      <c r="J26" s="31">
        <f t="shared" si="5"/>
        <v>39</v>
      </c>
      <c r="K26" s="24">
        <f t="shared" si="6"/>
        <v>37</v>
      </c>
      <c r="L26" s="24">
        <f t="shared" si="7"/>
        <v>35</v>
      </c>
      <c r="M26" s="24">
        <f t="shared" si="8"/>
        <v>33</v>
      </c>
      <c r="N26" s="24">
        <f t="shared" si="9"/>
        <v>31</v>
      </c>
      <c r="O26" s="24">
        <f t="shared" si="10"/>
        <v>29</v>
      </c>
      <c r="P26" s="24">
        <f t="shared" si="11"/>
        <v>27</v>
      </c>
      <c r="Q26" s="24">
        <f t="shared" si="12"/>
        <v>25</v>
      </c>
      <c r="R26" s="24">
        <f t="shared" si="13"/>
        <v>23</v>
      </c>
      <c r="S26" s="24">
        <f t="shared" si="14"/>
        <v>21</v>
      </c>
      <c r="T26" s="24">
        <f t="shared" si="15"/>
        <v>19</v>
      </c>
      <c r="U26" s="24">
        <f t="shared" si="16"/>
        <v>17</v>
      </c>
      <c r="V26" s="24">
        <f t="shared" si="17"/>
        <v>14</v>
      </c>
      <c r="W26" s="24">
        <f t="shared" si="18"/>
        <v>12</v>
      </c>
      <c r="X26" s="25">
        <f t="shared" si="19"/>
        <v>9</v>
      </c>
    </row>
    <row r="27" spans="1:24">
      <c r="A27" s="18">
        <v>27</v>
      </c>
      <c r="B27" s="53">
        <v>33</v>
      </c>
      <c r="C27" s="50">
        <f t="shared" si="0"/>
        <v>30.69</v>
      </c>
      <c r="D27" s="19">
        <f t="shared" si="1"/>
        <v>24.75</v>
      </c>
      <c r="E27" s="19">
        <f t="shared" si="2"/>
        <v>19.8</v>
      </c>
      <c r="F27" s="19">
        <f t="shared" si="3"/>
        <v>13.200000000000001</v>
      </c>
      <c r="G27" s="20">
        <f t="shared" si="4"/>
        <v>6.6000000000000005</v>
      </c>
      <c r="I27" s="40">
        <v>42</v>
      </c>
      <c r="J27" s="31">
        <f t="shared" si="5"/>
        <v>40</v>
      </c>
      <c r="K27" s="24">
        <f t="shared" si="6"/>
        <v>38</v>
      </c>
      <c r="L27" s="24">
        <f t="shared" si="7"/>
        <v>36</v>
      </c>
      <c r="M27" s="24">
        <f t="shared" si="8"/>
        <v>34</v>
      </c>
      <c r="N27" s="24">
        <f t="shared" si="9"/>
        <v>32</v>
      </c>
      <c r="O27" s="24">
        <f t="shared" si="10"/>
        <v>30</v>
      </c>
      <c r="P27" s="24">
        <f t="shared" si="11"/>
        <v>28</v>
      </c>
      <c r="Q27" s="24">
        <f t="shared" si="12"/>
        <v>26</v>
      </c>
      <c r="R27" s="24">
        <f t="shared" si="13"/>
        <v>24</v>
      </c>
      <c r="S27" s="24">
        <f t="shared" si="14"/>
        <v>21</v>
      </c>
      <c r="T27" s="24">
        <f t="shared" si="15"/>
        <v>19</v>
      </c>
      <c r="U27" s="24">
        <f t="shared" si="16"/>
        <v>17</v>
      </c>
      <c r="V27" s="24">
        <f t="shared" si="17"/>
        <v>14</v>
      </c>
      <c r="W27" s="24">
        <f t="shared" si="18"/>
        <v>12</v>
      </c>
      <c r="X27" s="25">
        <f t="shared" si="19"/>
        <v>9</v>
      </c>
    </row>
    <row r="28" spans="1:24">
      <c r="A28" s="18">
        <v>28</v>
      </c>
      <c r="B28" s="53">
        <v>34</v>
      </c>
      <c r="C28" s="50">
        <f t="shared" si="0"/>
        <v>31.62</v>
      </c>
      <c r="D28" s="19">
        <f t="shared" si="1"/>
        <v>25.5</v>
      </c>
      <c r="E28" s="19">
        <f t="shared" si="2"/>
        <v>20.399999999999999</v>
      </c>
      <c r="F28" s="19">
        <f t="shared" si="3"/>
        <v>13.600000000000001</v>
      </c>
      <c r="G28" s="20">
        <f t="shared" si="4"/>
        <v>6.8000000000000007</v>
      </c>
      <c r="I28" s="40">
        <v>43</v>
      </c>
      <c r="J28" s="31">
        <f t="shared" si="5"/>
        <v>41</v>
      </c>
      <c r="K28" s="24">
        <f t="shared" si="6"/>
        <v>39</v>
      </c>
      <c r="L28" s="24">
        <f t="shared" si="7"/>
        <v>37</v>
      </c>
      <c r="M28" s="24">
        <f t="shared" si="8"/>
        <v>35</v>
      </c>
      <c r="N28" s="24">
        <f t="shared" si="9"/>
        <v>33</v>
      </c>
      <c r="O28" s="24">
        <f t="shared" si="10"/>
        <v>31</v>
      </c>
      <c r="P28" s="24">
        <f t="shared" si="11"/>
        <v>28</v>
      </c>
      <c r="Q28" s="24">
        <f t="shared" si="12"/>
        <v>26</v>
      </c>
      <c r="R28" s="24">
        <f t="shared" si="13"/>
        <v>24</v>
      </c>
      <c r="S28" s="24">
        <f t="shared" si="14"/>
        <v>22</v>
      </c>
      <c r="T28" s="24">
        <f t="shared" si="15"/>
        <v>20</v>
      </c>
      <c r="U28" s="24">
        <f t="shared" si="16"/>
        <v>18</v>
      </c>
      <c r="V28" s="24">
        <f t="shared" si="17"/>
        <v>15</v>
      </c>
      <c r="W28" s="24">
        <f t="shared" si="18"/>
        <v>12</v>
      </c>
      <c r="X28" s="25">
        <f t="shared" si="19"/>
        <v>9</v>
      </c>
    </row>
    <row r="29" spans="1:24">
      <c r="A29" s="18">
        <v>29</v>
      </c>
      <c r="B29" s="53">
        <v>35</v>
      </c>
      <c r="C29" s="50">
        <f t="shared" si="0"/>
        <v>32.550000000000004</v>
      </c>
      <c r="D29" s="19">
        <f t="shared" si="1"/>
        <v>26.25</v>
      </c>
      <c r="E29" s="19">
        <f t="shared" si="2"/>
        <v>21</v>
      </c>
      <c r="F29" s="19">
        <f t="shared" si="3"/>
        <v>14</v>
      </c>
      <c r="G29" s="20">
        <f t="shared" si="4"/>
        <v>7</v>
      </c>
      <c r="I29" s="40">
        <v>44</v>
      </c>
      <c r="J29" s="31">
        <f t="shared" si="5"/>
        <v>42</v>
      </c>
      <c r="K29" s="24">
        <f t="shared" si="6"/>
        <v>40</v>
      </c>
      <c r="L29" s="24">
        <f t="shared" si="7"/>
        <v>38</v>
      </c>
      <c r="M29" s="24">
        <f t="shared" si="8"/>
        <v>36</v>
      </c>
      <c r="N29" s="24">
        <f t="shared" si="9"/>
        <v>33</v>
      </c>
      <c r="O29" s="24">
        <f t="shared" si="10"/>
        <v>31</v>
      </c>
      <c r="P29" s="24">
        <f t="shared" si="11"/>
        <v>29</v>
      </c>
      <c r="Q29" s="24">
        <f t="shared" si="12"/>
        <v>27</v>
      </c>
      <c r="R29" s="24">
        <f t="shared" si="13"/>
        <v>25</v>
      </c>
      <c r="S29" s="24">
        <f t="shared" si="14"/>
        <v>22</v>
      </c>
      <c r="T29" s="24">
        <f t="shared" si="15"/>
        <v>20</v>
      </c>
      <c r="U29" s="24">
        <f t="shared" si="16"/>
        <v>18</v>
      </c>
      <c r="V29" s="24">
        <f t="shared" si="17"/>
        <v>15</v>
      </c>
      <c r="W29" s="24">
        <f t="shared" si="18"/>
        <v>12</v>
      </c>
      <c r="X29" s="25">
        <f t="shared" si="19"/>
        <v>9</v>
      </c>
    </row>
    <row r="30" spans="1:24">
      <c r="A30" s="18">
        <v>30</v>
      </c>
      <c r="B30" s="53">
        <v>36</v>
      </c>
      <c r="C30" s="50">
        <f t="shared" si="0"/>
        <v>33.480000000000004</v>
      </c>
      <c r="D30" s="19">
        <f t="shared" si="1"/>
        <v>27</v>
      </c>
      <c r="E30" s="19">
        <f t="shared" si="2"/>
        <v>21.599999999999998</v>
      </c>
      <c r="F30" s="19">
        <f t="shared" si="3"/>
        <v>14.4</v>
      </c>
      <c r="G30" s="20">
        <f t="shared" si="4"/>
        <v>7.2</v>
      </c>
      <c r="I30" s="40">
        <v>45</v>
      </c>
      <c r="J30" s="31">
        <f t="shared" si="5"/>
        <v>43</v>
      </c>
      <c r="K30" s="24">
        <f t="shared" si="6"/>
        <v>41</v>
      </c>
      <c r="L30" s="24">
        <f t="shared" si="7"/>
        <v>39</v>
      </c>
      <c r="M30" s="24">
        <f t="shared" si="8"/>
        <v>36</v>
      </c>
      <c r="N30" s="24">
        <f t="shared" si="9"/>
        <v>34</v>
      </c>
      <c r="O30" s="24">
        <f t="shared" si="10"/>
        <v>32</v>
      </c>
      <c r="P30" s="24">
        <f t="shared" si="11"/>
        <v>30</v>
      </c>
      <c r="Q30" s="24">
        <f t="shared" si="12"/>
        <v>27</v>
      </c>
      <c r="R30" s="24">
        <f t="shared" si="13"/>
        <v>25</v>
      </c>
      <c r="S30" s="24">
        <f t="shared" si="14"/>
        <v>23</v>
      </c>
      <c r="T30" s="24">
        <f t="shared" si="15"/>
        <v>21</v>
      </c>
      <c r="U30" s="24">
        <f t="shared" si="16"/>
        <v>18</v>
      </c>
      <c r="V30" s="24">
        <f t="shared" si="17"/>
        <v>15</v>
      </c>
      <c r="W30" s="24">
        <f t="shared" si="18"/>
        <v>13</v>
      </c>
      <c r="X30" s="25">
        <f t="shared" si="19"/>
        <v>9</v>
      </c>
    </row>
    <row r="31" spans="1:24">
      <c r="A31" s="18">
        <v>31</v>
      </c>
      <c r="B31" s="53">
        <v>37</v>
      </c>
      <c r="C31" s="50">
        <f t="shared" si="0"/>
        <v>34.410000000000004</v>
      </c>
      <c r="D31" s="19">
        <f t="shared" si="1"/>
        <v>27.75</v>
      </c>
      <c r="E31" s="19">
        <f t="shared" si="2"/>
        <v>22.2</v>
      </c>
      <c r="F31" s="19">
        <f t="shared" si="3"/>
        <v>14.8</v>
      </c>
      <c r="G31" s="20">
        <f t="shared" si="4"/>
        <v>7.4</v>
      </c>
      <c r="I31" s="40">
        <v>46</v>
      </c>
      <c r="J31" s="31">
        <f t="shared" si="5"/>
        <v>44</v>
      </c>
      <c r="K31" s="24">
        <f t="shared" si="6"/>
        <v>42</v>
      </c>
      <c r="L31" s="24">
        <f t="shared" si="7"/>
        <v>40</v>
      </c>
      <c r="M31" s="24">
        <f t="shared" si="8"/>
        <v>37</v>
      </c>
      <c r="N31" s="24">
        <f t="shared" si="9"/>
        <v>35</v>
      </c>
      <c r="O31" s="24">
        <f t="shared" si="10"/>
        <v>33</v>
      </c>
      <c r="P31" s="24">
        <f t="shared" si="11"/>
        <v>30</v>
      </c>
      <c r="Q31" s="24">
        <f t="shared" si="12"/>
        <v>28</v>
      </c>
      <c r="R31" s="24">
        <f t="shared" si="13"/>
        <v>26</v>
      </c>
      <c r="S31" s="24">
        <f t="shared" si="14"/>
        <v>23</v>
      </c>
      <c r="T31" s="24">
        <f t="shared" si="15"/>
        <v>21</v>
      </c>
      <c r="U31" s="24">
        <f t="shared" si="16"/>
        <v>19</v>
      </c>
      <c r="V31" s="24">
        <f t="shared" si="17"/>
        <v>16</v>
      </c>
      <c r="W31" s="24">
        <f t="shared" si="18"/>
        <v>13</v>
      </c>
      <c r="X31" s="25">
        <f t="shared" si="19"/>
        <v>10</v>
      </c>
    </row>
    <row r="32" spans="1:24">
      <c r="A32" s="18">
        <v>32</v>
      </c>
      <c r="B32" s="53">
        <v>38</v>
      </c>
      <c r="C32" s="50">
        <f t="shared" si="0"/>
        <v>35.340000000000003</v>
      </c>
      <c r="D32" s="19">
        <f t="shared" si="1"/>
        <v>28.5</v>
      </c>
      <c r="E32" s="19">
        <f t="shared" si="2"/>
        <v>22.8</v>
      </c>
      <c r="F32" s="19">
        <f t="shared" si="3"/>
        <v>15.200000000000001</v>
      </c>
      <c r="G32" s="20">
        <f t="shared" si="4"/>
        <v>7.6000000000000005</v>
      </c>
      <c r="I32" s="40">
        <v>47</v>
      </c>
      <c r="J32" s="31">
        <f t="shared" si="5"/>
        <v>45</v>
      </c>
      <c r="K32" s="24">
        <f t="shared" si="6"/>
        <v>43</v>
      </c>
      <c r="L32" s="24">
        <f t="shared" si="7"/>
        <v>40</v>
      </c>
      <c r="M32" s="24">
        <f t="shared" si="8"/>
        <v>38</v>
      </c>
      <c r="N32" s="24">
        <f t="shared" si="9"/>
        <v>36</v>
      </c>
      <c r="O32" s="24">
        <f t="shared" si="10"/>
        <v>33</v>
      </c>
      <c r="P32" s="24">
        <f t="shared" si="11"/>
        <v>31</v>
      </c>
      <c r="Q32" s="24">
        <f t="shared" si="12"/>
        <v>29</v>
      </c>
      <c r="R32" s="24">
        <f t="shared" si="13"/>
        <v>26</v>
      </c>
      <c r="S32" s="24">
        <f t="shared" si="14"/>
        <v>24</v>
      </c>
      <c r="T32" s="24">
        <f t="shared" si="15"/>
        <v>22</v>
      </c>
      <c r="U32" s="24">
        <f t="shared" si="16"/>
        <v>19</v>
      </c>
      <c r="V32" s="24">
        <f t="shared" si="17"/>
        <v>16</v>
      </c>
      <c r="W32" s="24">
        <f t="shared" si="18"/>
        <v>13</v>
      </c>
      <c r="X32" s="25">
        <f t="shared" si="19"/>
        <v>10</v>
      </c>
    </row>
    <row r="33" spans="1:24">
      <c r="A33" s="18">
        <v>33</v>
      </c>
      <c r="B33" s="53">
        <v>39</v>
      </c>
      <c r="C33" s="50">
        <f t="shared" si="0"/>
        <v>36.270000000000003</v>
      </c>
      <c r="D33" s="19">
        <f t="shared" si="1"/>
        <v>29.25</v>
      </c>
      <c r="E33" s="19">
        <f t="shared" si="2"/>
        <v>23.4</v>
      </c>
      <c r="F33" s="19">
        <f t="shared" si="3"/>
        <v>15.600000000000001</v>
      </c>
      <c r="G33" s="20">
        <f t="shared" si="4"/>
        <v>7.8000000000000007</v>
      </c>
      <c r="I33" s="40">
        <v>48</v>
      </c>
      <c r="J33" s="31">
        <f t="shared" si="5"/>
        <v>46</v>
      </c>
      <c r="K33" s="24">
        <f t="shared" si="6"/>
        <v>44</v>
      </c>
      <c r="L33" s="24">
        <f t="shared" si="7"/>
        <v>41</v>
      </c>
      <c r="M33" s="24">
        <f t="shared" si="8"/>
        <v>39</v>
      </c>
      <c r="N33" s="24">
        <f t="shared" si="9"/>
        <v>36</v>
      </c>
      <c r="O33" s="24">
        <f t="shared" si="10"/>
        <v>34</v>
      </c>
      <c r="P33" s="24">
        <f t="shared" si="11"/>
        <v>32</v>
      </c>
      <c r="Q33" s="24">
        <f t="shared" si="12"/>
        <v>29</v>
      </c>
      <c r="R33" s="24">
        <f t="shared" si="13"/>
        <v>27</v>
      </c>
      <c r="S33" s="24">
        <f t="shared" si="14"/>
        <v>24</v>
      </c>
      <c r="T33" s="24">
        <f t="shared" si="15"/>
        <v>22</v>
      </c>
      <c r="U33" s="24">
        <f t="shared" si="16"/>
        <v>20</v>
      </c>
      <c r="V33" s="24">
        <f t="shared" si="17"/>
        <v>16</v>
      </c>
      <c r="W33" s="24">
        <f t="shared" si="18"/>
        <v>13</v>
      </c>
      <c r="X33" s="25">
        <f t="shared" si="19"/>
        <v>10</v>
      </c>
    </row>
    <row r="34" spans="1:24">
      <c r="A34" s="18">
        <v>34</v>
      </c>
      <c r="B34" s="53">
        <v>40</v>
      </c>
      <c r="C34" s="50">
        <f t="shared" si="0"/>
        <v>37.200000000000003</v>
      </c>
      <c r="D34" s="19">
        <f t="shared" si="1"/>
        <v>30</v>
      </c>
      <c r="E34" s="19">
        <f t="shared" si="2"/>
        <v>24</v>
      </c>
      <c r="F34" s="19">
        <f t="shared" si="3"/>
        <v>16</v>
      </c>
      <c r="G34" s="20">
        <f t="shared" si="4"/>
        <v>8</v>
      </c>
      <c r="I34" s="40">
        <v>49</v>
      </c>
      <c r="J34" s="31">
        <f t="shared" si="5"/>
        <v>47</v>
      </c>
      <c r="K34" s="24">
        <f t="shared" si="6"/>
        <v>45</v>
      </c>
      <c r="L34" s="24">
        <f t="shared" si="7"/>
        <v>42</v>
      </c>
      <c r="M34" s="24">
        <f t="shared" si="8"/>
        <v>40</v>
      </c>
      <c r="N34" s="24">
        <f t="shared" si="9"/>
        <v>37</v>
      </c>
      <c r="O34" s="24">
        <f t="shared" si="10"/>
        <v>35</v>
      </c>
      <c r="P34" s="24">
        <f t="shared" si="11"/>
        <v>32</v>
      </c>
      <c r="Q34" s="24">
        <f t="shared" si="12"/>
        <v>30</v>
      </c>
      <c r="R34" s="24">
        <f t="shared" si="13"/>
        <v>27</v>
      </c>
      <c r="S34" s="24">
        <f t="shared" si="14"/>
        <v>25</v>
      </c>
      <c r="T34" s="24">
        <f t="shared" si="15"/>
        <v>23</v>
      </c>
      <c r="U34" s="24">
        <f t="shared" si="16"/>
        <v>20</v>
      </c>
      <c r="V34" s="24">
        <f t="shared" si="17"/>
        <v>17</v>
      </c>
      <c r="W34" s="24">
        <f t="shared" si="18"/>
        <v>14</v>
      </c>
      <c r="X34" s="25">
        <f t="shared" si="19"/>
        <v>10</v>
      </c>
    </row>
    <row r="35" spans="1:24">
      <c r="A35" s="18">
        <v>35</v>
      </c>
      <c r="B35" s="53">
        <v>41</v>
      </c>
      <c r="C35" s="50">
        <f t="shared" si="0"/>
        <v>38.130000000000003</v>
      </c>
      <c r="D35" s="19">
        <f t="shared" si="1"/>
        <v>30.75</v>
      </c>
      <c r="E35" s="19">
        <f t="shared" si="2"/>
        <v>24.599999999999998</v>
      </c>
      <c r="F35" s="19">
        <f t="shared" si="3"/>
        <v>16.400000000000002</v>
      </c>
      <c r="G35" s="20">
        <f t="shared" si="4"/>
        <v>8.2000000000000011</v>
      </c>
      <c r="I35" s="40">
        <v>50</v>
      </c>
      <c r="J35" s="31">
        <f t="shared" si="5"/>
        <v>48</v>
      </c>
      <c r="K35" s="24">
        <f t="shared" si="6"/>
        <v>45</v>
      </c>
      <c r="L35" s="24">
        <f t="shared" si="7"/>
        <v>43</v>
      </c>
      <c r="M35" s="24">
        <f t="shared" si="8"/>
        <v>40</v>
      </c>
      <c r="N35" s="24">
        <f t="shared" si="9"/>
        <v>38</v>
      </c>
      <c r="O35" s="24">
        <f t="shared" si="10"/>
        <v>35</v>
      </c>
      <c r="P35" s="24">
        <f t="shared" si="11"/>
        <v>33</v>
      </c>
      <c r="Q35" s="24">
        <f t="shared" si="12"/>
        <v>30</v>
      </c>
      <c r="R35" s="24">
        <f t="shared" si="13"/>
        <v>28</v>
      </c>
      <c r="S35" s="24">
        <f t="shared" si="14"/>
        <v>25</v>
      </c>
      <c r="T35" s="24">
        <f t="shared" si="15"/>
        <v>23</v>
      </c>
      <c r="U35" s="24">
        <f t="shared" si="16"/>
        <v>20</v>
      </c>
      <c r="V35" s="24">
        <f t="shared" si="17"/>
        <v>17</v>
      </c>
      <c r="W35" s="24">
        <f t="shared" si="18"/>
        <v>14</v>
      </c>
      <c r="X35" s="25">
        <f t="shared" si="19"/>
        <v>10</v>
      </c>
    </row>
    <row r="36" spans="1:24">
      <c r="A36" s="18">
        <v>36</v>
      </c>
      <c r="B36" s="53">
        <v>42</v>
      </c>
      <c r="C36" s="50">
        <f t="shared" si="0"/>
        <v>39.06</v>
      </c>
      <c r="D36" s="19">
        <f t="shared" si="1"/>
        <v>31.5</v>
      </c>
      <c r="E36" s="19">
        <f t="shared" si="2"/>
        <v>25.2</v>
      </c>
      <c r="F36" s="19">
        <f t="shared" si="3"/>
        <v>16.8</v>
      </c>
      <c r="G36" s="20">
        <f t="shared" si="4"/>
        <v>8.4</v>
      </c>
      <c r="I36" s="40">
        <v>51</v>
      </c>
      <c r="J36" s="31">
        <f t="shared" si="5"/>
        <v>49</v>
      </c>
      <c r="K36" s="24">
        <f t="shared" si="6"/>
        <v>46</v>
      </c>
      <c r="L36" s="24">
        <f t="shared" si="7"/>
        <v>44</v>
      </c>
      <c r="M36" s="24">
        <f t="shared" si="8"/>
        <v>41</v>
      </c>
      <c r="N36" s="24">
        <f t="shared" si="9"/>
        <v>39</v>
      </c>
      <c r="O36" s="24">
        <f t="shared" si="10"/>
        <v>36</v>
      </c>
      <c r="P36" s="24">
        <f t="shared" si="11"/>
        <v>34</v>
      </c>
      <c r="Q36" s="24">
        <f t="shared" si="12"/>
        <v>31</v>
      </c>
      <c r="R36" s="24">
        <f t="shared" si="13"/>
        <v>29</v>
      </c>
      <c r="S36" s="24">
        <f t="shared" si="14"/>
        <v>26</v>
      </c>
      <c r="T36" s="24">
        <f t="shared" si="15"/>
        <v>23</v>
      </c>
      <c r="U36" s="24">
        <f t="shared" si="16"/>
        <v>21</v>
      </c>
      <c r="V36" s="24">
        <f t="shared" si="17"/>
        <v>17</v>
      </c>
      <c r="W36" s="24">
        <f t="shared" si="18"/>
        <v>14</v>
      </c>
      <c r="X36" s="25">
        <f t="shared" si="19"/>
        <v>11</v>
      </c>
    </row>
    <row r="37" spans="1:24">
      <c r="A37" s="18">
        <v>37</v>
      </c>
      <c r="B37" s="53">
        <v>43</v>
      </c>
      <c r="C37" s="50">
        <f t="shared" si="0"/>
        <v>39.99</v>
      </c>
      <c r="D37" s="19">
        <f t="shared" si="1"/>
        <v>32.25</v>
      </c>
      <c r="E37" s="19">
        <f t="shared" si="2"/>
        <v>25.8</v>
      </c>
      <c r="F37" s="19">
        <f t="shared" si="3"/>
        <v>17.2</v>
      </c>
      <c r="G37" s="20">
        <f t="shared" si="4"/>
        <v>8.6</v>
      </c>
      <c r="I37" s="40">
        <v>52</v>
      </c>
      <c r="J37" s="31">
        <f t="shared" si="5"/>
        <v>50</v>
      </c>
      <c r="K37" s="24">
        <f t="shared" si="6"/>
        <v>47</v>
      </c>
      <c r="L37" s="24">
        <f t="shared" si="7"/>
        <v>45</v>
      </c>
      <c r="M37" s="24">
        <f t="shared" si="8"/>
        <v>42</v>
      </c>
      <c r="N37" s="24">
        <f t="shared" si="9"/>
        <v>39</v>
      </c>
      <c r="O37" s="24">
        <f t="shared" si="10"/>
        <v>37</v>
      </c>
      <c r="P37" s="24">
        <f t="shared" si="11"/>
        <v>34</v>
      </c>
      <c r="Q37" s="24">
        <f t="shared" si="12"/>
        <v>32</v>
      </c>
      <c r="R37" s="24">
        <f t="shared" si="13"/>
        <v>29</v>
      </c>
      <c r="S37" s="24">
        <f t="shared" si="14"/>
        <v>26</v>
      </c>
      <c r="T37" s="24">
        <f t="shared" si="15"/>
        <v>24</v>
      </c>
      <c r="U37" s="24">
        <f t="shared" si="16"/>
        <v>21</v>
      </c>
      <c r="V37" s="24">
        <f t="shared" si="17"/>
        <v>18</v>
      </c>
      <c r="W37" s="24">
        <f t="shared" si="18"/>
        <v>15</v>
      </c>
      <c r="X37" s="25">
        <f t="shared" si="19"/>
        <v>11</v>
      </c>
    </row>
    <row r="38" spans="1:24">
      <c r="A38" s="18">
        <v>38</v>
      </c>
      <c r="B38" s="53">
        <v>44</v>
      </c>
      <c r="C38" s="50">
        <f t="shared" si="0"/>
        <v>40.92</v>
      </c>
      <c r="D38" s="19">
        <f t="shared" si="1"/>
        <v>33</v>
      </c>
      <c r="E38" s="19">
        <f t="shared" si="2"/>
        <v>26.4</v>
      </c>
      <c r="F38" s="19">
        <f t="shared" si="3"/>
        <v>17.600000000000001</v>
      </c>
      <c r="G38" s="20">
        <f t="shared" si="4"/>
        <v>8.8000000000000007</v>
      </c>
      <c r="I38" s="40">
        <v>53</v>
      </c>
      <c r="J38" s="31">
        <f t="shared" si="5"/>
        <v>51</v>
      </c>
      <c r="K38" s="24">
        <f t="shared" si="6"/>
        <v>48</v>
      </c>
      <c r="L38" s="24">
        <f t="shared" si="7"/>
        <v>46</v>
      </c>
      <c r="M38" s="24">
        <f t="shared" si="8"/>
        <v>43</v>
      </c>
      <c r="N38" s="24">
        <f t="shared" si="9"/>
        <v>40</v>
      </c>
      <c r="O38" s="24">
        <f t="shared" si="10"/>
        <v>38</v>
      </c>
      <c r="P38" s="24">
        <f t="shared" si="11"/>
        <v>35</v>
      </c>
      <c r="Q38" s="24">
        <f t="shared" si="12"/>
        <v>32</v>
      </c>
      <c r="R38" s="24">
        <f t="shared" si="13"/>
        <v>30</v>
      </c>
      <c r="S38" s="24">
        <f t="shared" si="14"/>
        <v>27</v>
      </c>
      <c r="T38" s="24">
        <f t="shared" si="15"/>
        <v>24</v>
      </c>
      <c r="U38" s="24">
        <f t="shared" si="16"/>
        <v>22</v>
      </c>
      <c r="V38" s="24">
        <f t="shared" si="17"/>
        <v>18</v>
      </c>
      <c r="W38" s="24">
        <f t="shared" si="18"/>
        <v>15</v>
      </c>
      <c r="X38" s="25">
        <f t="shared" si="19"/>
        <v>11</v>
      </c>
    </row>
    <row r="39" spans="1:24">
      <c r="A39" s="18">
        <v>39</v>
      </c>
      <c r="B39" s="53">
        <v>45</v>
      </c>
      <c r="C39" s="50">
        <f t="shared" si="0"/>
        <v>41.85</v>
      </c>
      <c r="D39" s="19">
        <f t="shared" si="1"/>
        <v>33.75</v>
      </c>
      <c r="E39" s="19">
        <f t="shared" si="2"/>
        <v>27</v>
      </c>
      <c r="F39" s="19">
        <f t="shared" si="3"/>
        <v>18</v>
      </c>
      <c r="G39" s="20">
        <f t="shared" si="4"/>
        <v>9</v>
      </c>
      <c r="I39" s="40">
        <v>54</v>
      </c>
      <c r="J39" s="31">
        <f t="shared" si="5"/>
        <v>52</v>
      </c>
      <c r="K39" s="24">
        <f t="shared" si="6"/>
        <v>49</v>
      </c>
      <c r="L39" s="24">
        <f t="shared" si="7"/>
        <v>46</v>
      </c>
      <c r="M39" s="24">
        <f t="shared" si="8"/>
        <v>44</v>
      </c>
      <c r="N39" s="24">
        <f t="shared" si="9"/>
        <v>41</v>
      </c>
      <c r="O39" s="24">
        <f t="shared" si="10"/>
        <v>38</v>
      </c>
      <c r="P39" s="24">
        <f t="shared" si="11"/>
        <v>36</v>
      </c>
      <c r="Q39" s="24">
        <f t="shared" si="12"/>
        <v>33</v>
      </c>
      <c r="R39" s="24">
        <f t="shared" si="13"/>
        <v>30</v>
      </c>
      <c r="S39" s="24">
        <f t="shared" si="14"/>
        <v>27</v>
      </c>
      <c r="T39" s="24">
        <f t="shared" si="15"/>
        <v>25</v>
      </c>
      <c r="U39" s="24">
        <f t="shared" si="16"/>
        <v>22</v>
      </c>
      <c r="V39" s="24">
        <f t="shared" si="17"/>
        <v>18</v>
      </c>
      <c r="W39" s="24">
        <f t="shared" si="18"/>
        <v>15</v>
      </c>
      <c r="X39" s="25">
        <f t="shared" si="19"/>
        <v>11</v>
      </c>
    </row>
    <row r="40" spans="1:24">
      <c r="A40" s="18">
        <v>40</v>
      </c>
      <c r="B40" s="53">
        <v>46</v>
      </c>
      <c r="C40" s="50">
        <f t="shared" si="0"/>
        <v>42.78</v>
      </c>
      <c r="D40" s="19">
        <f t="shared" si="1"/>
        <v>34.5</v>
      </c>
      <c r="E40" s="19">
        <f t="shared" si="2"/>
        <v>27.599999999999998</v>
      </c>
      <c r="F40" s="19">
        <f t="shared" si="3"/>
        <v>18.400000000000002</v>
      </c>
      <c r="G40" s="20">
        <f t="shared" si="4"/>
        <v>9.2000000000000011</v>
      </c>
      <c r="I40" s="40">
        <v>55</v>
      </c>
      <c r="J40" s="31">
        <f t="shared" si="5"/>
        <v>53</v>
      </c>
      <c r="K40" s="24">
        <f t="shared" si="6"/>
        <v>50</v>
      </c>
      <c r="L40" s="24">
        <f t="shared" si="7"/>
        <v>47</v>
      </c>
      <c r="M40" s="24">
        <f t="shared" si="8"/>
        <v>44</v>
      </c>
      <c r="N40" s="24">
        <f t="shared" si="9"/>
        <v>42</v>
      </c>
      <c r="O40" s="24">
        <f t="shared" si="10"/>
        <v>39</v>
      </c>
      <c r="P40" s="24">
        <f t="shared" si="11"/>
        <v>36</v>
      </c>
      <c r="Q40" s="24">
        <f t="shared" si="12"/>
        <v>33</v>
      </c>
      <c r="R40" s="24">
        <f t="shared" si="13"/>
        <v>31</v>
      </c>
      <c r="S40" s="24">
        <f t="shared" si="14"/>
        <v>28</v>
      </c>
      <c r="T40" s="24">
        <f t="shared" si="15"/>
        <v>25</v>
      </c>
      <c r="U40" s="24">
        <f t="shared" si="16"/>
        <v>22</v>
      </c>
      <c r="V40" s="24">
        <f t="shared" si="17"/>
        <v>19</v>
      </c>
      <c r="W40" s="24">
        <f t="shared" si="18"/>
        <v>15</v>
      </c>
      <c r="X40" s="25">
        <f t="shared" si="19"/>
        <v>11</v>
      </c>
    </row>
    <row r="41" spans="1:24">
      <c r="A41" s="18">
        <v>41</v>
      </c>
      <c r="B41" s="53">
        <v>47</v>
      </c>
      <c r="C41" s="50">
        <f t="shared" si="0"/>
        <v>43.71</v>
      </c>
      <c r="D41" s="19">
        <f t="shared" si="1"/>
        <v>35.25</v>
      </c>
      <c r="E41" s="19">
        <f t="shared" si="2"/>
        <v>28.2</v>
      </c>
      <c r="F41" s="19">
        <f t="shared" si="3"/>
        <v>18.8</v>
      </c>
      <c r="G41" s="20">
        <f t="shared" si="4"/>
        <v>9.4</v>
      </c>
      <c r="I41" s="40">
        <v>56</v>
      </c>
      <c r="J41" s="31">
        <f t="shared" si="5"/>
        <v>54</v>
      </c>
      <c r="K41" s="24">
        <f t="shared" si="6"/>
        <v>51</v>
      </c>
      <c r="L41" s="24">
        <f t="shared" si="7"/>
        <v>48</v>
      </c>
      <c r="M41" s="24">
        <f t="shared" si="8"/>
        <v>45</v>
      </c>
      <c r="N41" s="24">
        <f t="shared" si="9"/>
        <v>42</v>
      </c>
      <c r="O41" s="24">
        <f t="shared" si="10"/>
        <v>40</v>
      </c>
      <c r="P41" s="24">
        <f t="shared" si="11"/>
        <v>37</v>
      </c>
      <c r="Q41" s="24">
        <f t="shared" si="12"/>
        <v>34</v>
      </c>
      <c r="R41" s="24">
        <f t="shared" si="13"/>
        <v>31</v>
      </c>
      <c r="S41" s="24">
        <f t="shared" si="14"/>
        <v>28</v>
      </c>
      <c r="T41" s="24">
        <f t="shared" si="15"/>
        <v>26</v>
      </c>
      <c r="U41" s="24">
        <f t="shared" si="16"/>
        <v>23</v>
      </c>
      <c r="V41" s="24">
        <f t="shared" si="17"/>
        <v>19</v>
      </c>
      <c r="W41" s="24">
        <f t="shared" si="18"/>
        <v>16</v>
      </c>
      <c r="X41" s="25">
        <f t="shared" si="19"/>
        <v>12</v>
      </c>
    </row>
    <row r="42" spans="1:24">
      <c r="A42" s="18">
        <v>42</v>
      </c>
      <c r="B42" s="53">
        <v>48</v>
      </c>
      <c r="C42" s="50">
        <f t="shared" si="0"/>
        <v>44.64</v>
      </c>
      <c r="D42" s="19">
        <f t="shared" si="1"/>
        <v>36</v>
      </c>
      <c r="E42" s="19">
        <f t="shared" si="2"/>
        <v>28.799999999999997</v>
      </c>
      <c r="F42" s="19">
        <f t="shared" si="3"/>
        <v>19.200000000000003</v>
      </c>
      <c r="G42" s="20">
        <f t="shared" si="4"/>
        <v>9.6000000000000014</v>
      </c>
      <c r="I42" s="40">
        <v>57</v>
      </c>
      <c r="J42" s="31">
        <f t="shared" si="5"/>
        <v>55</v>
      </c>
      <c r="K42" s="24">
        <f t="shared" si="6"/>
        <v>52</v>
      </c>
      <c r="L42" s="24">
        <f t="shared" si="7"/>
        <v>49</v>
      </c>
      <c r="M42" s="24">
        <f t="shared" si="8"/>
        <v>46</v>
      </c>
      <c r="N42" s="24">
        <f t="shared" si="9"/>
        <v>43</v>
      </c>
      <c r="O42" s="24">
        <f t="shared" si="10"/>
        <v>40</v>
      </c>
      <c r="P42" s="24">
        <f t="shared" si="11"/>
        <v>38</v>
      </c>
      <c r="Q42" s="24">
        <f t="shared" si="12"/>
        <v>35</v>
      </c>
      <c r="R42" s="24">
        <f t="shared" si="13"/>
        <v>32</v>
      </c>
      <c r="S42" s="24">
        <f t="shared" si="14"/>
        <v>29</v>
      </c>
      <c r="T42" s="24">
        <f t="shared" si="15"/>
        <v>26</v>
      </c>
      <c r="U42" s="24">
        <f t="shared" si="16"/>
        <v>23</v>
      </c>
      <c r="V42" s="24">
        <f t="shared" si="17"/>
        <v>19</v>
      </c>
      <c r="W42" s="24">
        <f t="shared" si="18"/>
        <v>16</v>
      </c>
      <c r="X42" s="25">
        <f t="shared" si="19"/>
        <v>12</v>
      </c>
    </row>
    <row r="43" spans="1:24">
      <c r="A43" s="18">
        <v>43</v>
      </c>
      <c r="B43" s="53">
        <v>49</v>
      </c>
      <c r="C43" s="50">
        <f t="shared" si="0"/>
        <v>45.57</v>
      </c>
      <c r="D43" s="19">
        <f t="shared" si="1"/>
        <v>36.75</v>
      </c>
      <c r="E43" s="19">
        <f t="shared" si="2"/>
        <v>29.4</v>
      </c>
      <c r="F43" s="19">
        <f t="shared" si="3"/>
        <v>19.600000000000001</v>
      </c>
      <c r="G43" s="20">
        <f t="shared" si="4"/>
        <v>9.8000000000000007</v>
      </c>
      <c r="I43" s="40">
        <v>58</v>
      </c>
      <c r="J43" s="31">
        <f t="shared" si="5"/>
        <v>56</v>
      </c>
      <c r="K43" s="24">
        <f t="shared" si="6"/>
        <v>53</v>
      </c>
      <c r="L43" s="24">
        <f t="shared" si="7"/>
        <v>50</v>
      </c>
      <c r="M43" s="24">
        <f t="shared" si="8"/>
        <v>47</v>
      </c>
      <c r="N43" s="24">
        <f t="shared" si="9"/>
        <v>44</v>
      </c>
      <c r="O43" s="24">
        <f t="shared" si="10"/>
        <v>41</v>
      </c>
      <c r="P43" s="24">
        <f t="shared" si="11"/>
        <v>38</v>
      </c>
      <c r="Q43" s="24">
        <f t="shared" si="12"/>
        <v>35</v>
      </c>
      <c r="R43" s="24">
        <f t="shared" si="13"/>
        <v>32</v>
      </c>
      <c r="S43" s="24">
        <f t="shared" si="14"/>
        <v>29</v>
      </c>
      <c r="T43" s="24">
        <f t="shared" si="15"/>
        <v>27</v>
      </c>
      <c r="U43" s="24">
        <f t="shared" si="16"/>
        <v>24</v>
      </c>
      <c r="V43" s="24">
        <f t="shared" si="17"/>
        <v>20</v>
      </c>
      <c r="W43" s="24">
        <f t="shared" si="18"/>
        <v>16</v>
      </c>
      <c r="X43" s="25">
        <f t="shared" si="19"/>
        <v>12</v>
      </c>
    </row>
    <row r="44" spans="1:24">
      <c r="A44" s="18">
        <v>44</v>
      </c>
      <c r="B44" s="53">
        <v>50</v>
      </c>
      <c r="C44" s="50">
        <f t="shared" si="0"/>
        <v>46.5</v>
      </c>
      <c r="D44" s="19">
        <f t="shared" si="1"/>
        <v>37.5</v>
      </c>
      <c r="E44" s="19">
        <f t="shared" si="2"/>
        <v>30</v>
      </c>
      <c r="F44" s="19">
        <f t="shared" si="3"/>
        <v>20</v>
      </c>
      <c r="G44" s="20">
        <f t="shared" si="4"/>
        <v>10</v>
      </c>
      <c r="I44" s="40">
        <v>59</v>
      </c>
      <c r="J44" s="31">
        <f t="shared" si="5"/>
        <v>57</v>
      </c>
      <c r="K44" s="24">
        <f t="shared" si="6"/>
        <v>54</v>
      </c>
      <c r="L44" s="24">
        <f t="shared" si="7"/>
        <v>51</v>
      </c>
      <c r="M44" s="24">
        <f t="shared" si="8"/>
        <v>48</v>
      </c>
      <c r="N44" s="24">
        <f t="shared" si="9"/>
        <v>45</v>
      </c>
      <c r="O44" s="24">
        <f t="shared" si="10"/>
        <v>42</v>
      </c>
      <c r="P44" s="24">
        <f t="shared" si="11"/>
        <v>39</v>
      </c>
      <c r="Q44" s="24">
        <f t="shared" si="12"/>
        <v>36</v>
      </c>
      <c r="R44" s="24">
        <f t="shared" si="13"/>
        <v>33</v>
      </c>
      <c r="S44" s="24">
        <f t="shared" si="14"/>
        <v>30</v>
      </c>
      <c r="T44" s="24">
        <f t="shared" si="15"/>
        <v>27</v>
      </c>
      <c r="U44" s="24">
        <f t="shared" si="16"/>
        <v>24</v>
      </c>
      <c r="V44" s="24">
        <f t="shared" si="17"/>
        <v>20</v>
      </c>
      <c r="W44" s="24">
        <f t="shared" si="18"/>
        <v>16</v>
      </c>
      <c r="X44" s="25">
        <f t="shared" si="19"/>
        <v>12</v>
      </c>
    </row>
    <row r="45" spans="1:24">
      <c r="A45" s="18">
        <v>45</v>
      </c>
      <c r="B45" s="53">
        <v>51</v>
      </c>
      <c r="C45" s="50">
        <f t="shared" si="0"/>
        <v>47.43</v>
      </c>
      <c r="D45" s="19">
        <f t="shared" si="1"/>
        <v>38.25</v>
      </c>
      <c r="E45" s="19">
        <f t="shared" si="2"/>
        <v>30.599999999999998</v>
      </c>
      <c r="F45" s="19">
        <f t="shared" si="3"/>
        <v>20.400000000000002</v>
      </c>
      <c r="G45" s="20">
        <f t="shared" si="4"/>
        <v>10.200000000000001</v>
      </c>
      <c r="I45" s="40">
        <v>60</v>
      </c>
      <c r="J45" s="31">
        <f t="shared" si="5"/>
        <v>57</v>
      </c>
      <c r="K45" s="24">
        <f t="shared" si="6"/>
        <v>54</v>
      </c>
      <c r="L45" s="24">
        <f t="shared" si="7"/>
        <v>51</v>
      </c>
      <c r="M45" s="24">
        <f t="shared" si="8"/>
        <v>48</v>
      </c>
      <c r="N45" s="24">
        <f t="shared" si="9"/>
        <v>45</v>
      </c>
      <c r="O45" s="24">
        <f t="shared" si="10"/>
        <v>42</v>
      </c>
      <c r="P45" s="24">
        <f t="shared" si="11"/>
        <v>39</v>
      </c>
      <c r="Q45" s="24">
        <f t="shared" si="12"/>
        <v>36</v>
      </c>
      <c r="R45" s="24">
        <f t="shared" si="13"/>
        <v>33</v>
      </c>
      <c r="S45" s="24">
        <f t="shared" si="14"/>
        <v>30</v>
      </c>
      <c r="T45" s="24">
        <f t="shared" si="15"/>
        <v>27</v>
      </c>
      <c r="U45" s="24">
        <f t="shared" si="16"/>
        <v>24</v>
      </c>
      <c r="V45" s="24">
        <f t="shared" si="17"/>
        <v>20</v>
      </c>
      <c r="W45" s="24">
        <f t="shared" si="18"/>
        <v>17</v>
      </c>
      <c r="X45" s="25">
        <f t="shared" si="19"/>
        <v>12</v>
      </c>
    </row>
    <row r="46" spans="1:24">
      <c r="A46" s="18">
        <v>46</v>
      </c>
      <c r="B46" s="53">
        <v>52</v>
      </c>
      <c r="C46" s="50">
        <f t="shared" si="0"/>
        <v>48.36</v>
      </c>
      <c r="D46" s="19">
        <f t="shared" si="1"/>
        <v>39</v>
      </c>
      <c r="E46" s="19">
        <f t="shared" si="2"/>
        <v>31.2</v>
      </c>
      <c r="F46" s="19">
        <f t="shared" si="3"/>
        <v>20.8</v>
      </c>
      <c r="G46" s="20">
        <f t="shared" si="4"/>
        <v>10.4</v>
      </c>
      <c r="I46" s="40">
        <v>61</v>
      </c>
      <c r="J46" s="31">
        <f t="shared" si="5"/>
        <v>58</v>
      </c>
      <c r="K46" s="24">
        <f t="shared" si="6"/>
        <v>55</v>
      </c>
      <c r="L46" s="24">
        <f t="shared" si="7"/>
        <v>52</v>
      </c>
      <c r="M46" s="24">
        <f t="shared" si="8"/>
        <v>49</v>
      </c>
      <c r="N46" s="24">
        <f t="shared" si="9"/>
        <v>46</v>
      </c>
      <c r="O46" s="24">
        <f t="shared" si="10"/>
        <v>43</v>
      </c>
      <c r="P46" s="24">
        <f t="shared" si="11"/>
        <v>40</v>
      </c>
      <c r="Q46" s="24">
        <f t="shared" si="12"/>
        <v>37</v>
      </c>
      <c r="R46" s="24">
        <f t="shared" si="13"/>
        <v>34</v>
      </c>
      <c r="S46" s="24">
        <f t="shared" si="14"/>
        <v>31</v>
      </c>
      <c r="T46" s="24">
        <f t="shared" si="15"/>
        <v>28</v>
      </c>
      <c r="U46" s="24">
        <f t="shared" si="16"/>
        <v>25</v>
      </c>
      <c r="V46" s="24">
        <f t="shared" si="17"/>
        <v>21</v>
      </c>
      <c r="W46" s="24">
        <f t="shared" si="18"/>
        <v>17</v>
      </c>
      <c r="X46" s="25">
        <f t="shared" si="19"/>
        <v>13</v>
      </c>
    </row>
    <row r="47" spans="1:24">
      <c r="A47" s="18">
        <v>47</v>
      </c>
      <c r="B47" s="53">
        <v>53</v>
      </c>
      <c r="C47" s="50">
        <f t="shared" si="0"/>
        <v>49.29</v>
      </c>
      <c r="D47" s="19">
        <f t="shared" si="1"/>
        <v>39.75</v>
      </c>
      <c r="E47" s="19">
        <f t="shared" si="2"/>
        <v>31.799999999999997</v>
      </c>
      <c r="F47" s="19">
        <f t="shared" si="3"/>
        <v>21.200000000000003</v>
      </c>
      <c r="G47" s="20">
        <f t="shared" si="4"/>
        <v>10.600000000000001</v>
      </c>
      <c r="I47" s="40">
        <v>62</v>
      </c>
      <c r="J47" s="31">
        <f t="shared" si="5"/>
        <v>59</v>
      </c>
      <c r="K47" s="24">
        <f t="shared" si="6"/>
        <v>56</v>
      </c>
      <c r="L47" s="24">
        <f t="shared" si="7"/>
        <v>53</v>
      </c>
      <c r="M47" s="24">
        <f t="shared" si="8"/>
        <v>50</v>
      </c>
      <c r="N47" s="24">
        <f t="shared" si="9"/>
        <v>47</v>
      </c>
      <c r="O47" s="24">
        <f t="shared" si="10"/>
        <v>44</v>
      </c>
      <c r="P47" s="24">
        <f t="shared" si="11"/>
        <v>41</v>
      </c>
      <c r="Q47" s="24">
        <f t="shared" si="12"/>
        <v>38</v>
      </c>
      <c r="R47" s="24">
        <f t="shared" si="13"/>
        <v>35</v>
      </c>
      <c r="S47" s="24">
        <f t="shared" si="14"/>
        <v>31</v>
      </c>
      <c r="T47" s="24">
        <f t="shared" si="15"/>
        <v>28</v>
      </c>
      <c r="U47" s="24">
        <f t="shared" si="16"/>
        <v>25</v>
      </c>
      <c r="V47" s="24">
        <f t="shared" si="17"/>
        <v>21</v>
      </c>
      <c r="W47" s="24">
        <f t="shared" si="18"/>
        <v>17</v>
      </c>
      <c r="X47" s="25">
        <f t="shared" si="19"/>
        <v>13</v>
      </c>
    </row>
    <row r="48" spans="1:24">
      <c r="A48" s="18">
        <v>48</v>
      </c>
      <c r="B48" s="53">
        <v>54</v>
      </c>
      <c r="C48" s="50">
        <f t="shared" si="0"/>
        <v>50.220000000000006</v>
      </c>
      <c r="D48" s="19">
        <f t="shared" si="1"/>
        <v>40.5</v>
      </c>
      <c r="E48" s="19">
        <f t="shared" si="2"/>
        <v>32.4</v>
      </c>
      <c r="F48" s="19">
        <f t="shared" si="3"/>
        <v>21.6</v>
      </c>
      <c r="G48" s="20">
        <f t="shared" si="4"/>
        <v>10.8</v>
      </c>
      <c r="I48" s="40">
        <v>63</v>
      </c>
      <c r="J48" s="31">
        <f t="shared" si="5"/>
        <v>60</v>
      </c>
      <c r="K48" s="24">
        <f t="shared" si="6"/>
        <v>57</v>
      </c>
      <c r="L48" s="24">
        <f t="shared" si="7"/>
        <v>54</v>
      </c>
      <c r="M48" s="24">
        <f t="shared" si="8"/>
        <v>51</v>
      </c>
      <c r="N48" s="24">
        <f t="shared" si="9"/>
        <v>48</v>
      </c>
      <c r="O48" s="24">
        <f t="shared" si="10"/>
        <v>45</v>
      </c>
      <c r="P48" s="24">
        <f t="shared" si="11"/>
        <v>41</v>
      </c>
      <c r="Q48" s="24">
        <f t="shared" si="12"/>
        <v>38</v>
      </c>
      <c r="R48" s="24">
        <f t="shared" si="13"/>
        <v>35</v>
      </c>
      <c r="S48" s="24">
        <f t="shared" si="14"/>
        <v>32</v>
      </c>
      <c r="T48" s="24">
        <f t="shared" si="15"/>
        <v>29</v>
      </c>
      <c r="U48" s="24">
        <f t="shared" si="16"/>
        <v>26</v>
      </c>
      <c r="V48" s="24">
        <f t="shared" si="17"/>
        <v>21</v>
      </c>
      <c r="W48" s="24">
        <f t="shared" si="18"/>
        <v>18</v>
      </c>
      <c r="X48" s="25">
        <f t="shared" si="19"/>
        <v>13</v>
      </c>
    </row>
    <row r="49" spans="1:24">
      <c r="A49" s="18">
        <v>49</v>
      </c>
      <c r="B49" s="53">
        <v>55</v>
      </c>
      <c r="C49" s="50">
        <f t="shared" si="0"/>
        <v>51.150000000000006</v>
      </c>
      <c r="D49" s="19">
        <f t="shared" si="1"/>
        <v>41.25</v>
      </c>
      <c r="E49" s="19">
        <f t="shared" si="2"/>
        <v>33</v>
      </c>
      <c r="F49" s="19">
        <f t="shared" si="3"/>
        <v>22</v>
      </c>
      <c r="G49" s="20">
        <f t="shared" si="4"/>
        <v>11</v>
      </c>
      <c r="I49" s="40">
        <v>64</v>
      </c>
      <c r="J49" s="31">
        <f t="shared" si="5"/>
        <v>61</v>
      </c>
      <c r="K49" s="24">
        <f t="shared" si="6"/>
        <v>58</v>
      </c>
      <c r="L49" s="24">
        <f t="shared" si="7"/>
        <v>55</v>
      </c>
      <c r="M49" s="24">
        <f t="shared" si="8"/>
        <v>52</v>
      </c>
      <c r="N49" s="24">
        <f t="shared" si="9"/>
        <v>48</v>
      </c>
      <c r="O49" s="24">
        <f t="shared" si="10"/>
        <v>45</v>
      </c>
      <c r="P49" s="24">
        <f t="shared" si="11"/>
        <v>42</v>
      </c>
      <c r="Q49" s="24">
        <f t="shared" si="12"/>
        <v>39</v>
      </c>
      <c r="R49" s="24">
        <f t="shared" si="13"/>
        <v>36</v>
      </c>
      <c r="S49" s="24">
        <f t="shared" si="14"/>
        <v>32</v>
      </c>
      <c r="T49" s="24">
        <f t="shared" si="15"/>
        <v>29</v>
      </c>
      <c r="U49" s="24">
        <f t="shared" si="16"/>
        <v>26</v>
      </c>
      <c r="V49" s="24">
        <f t="shared" si="17"/>
        <v>22</v>
      </c>
      <c r="W49" s="24">
        <f t="shared" si="18"/>
        <v>18</v>
      </c>
      <c r="X49" s="25">
        <f t="shared" si="19"/>
        <v>13</v>
      </c>
    </row>
    <row r="50" spans="1:24">
      <c r="A50" s="18">
        <v>50</v>
      </c>
      <c r="B50" s="53">
        <v>56</v>
      </c>
      <c r="C50" s="50">
        <f t="shared" si="0"/>
        <v>52.080000000000005</v>
      </c>
      <c r="D50" s="19">
        <f t="shared" si="1"/>
        <v>42</v>
      </c>
      <c r="E50" s="19">
        <f t="shared" si="2"/>
        <v>33.6</v>
      </c>
      <c r="F50" s="19">
        <f t="shared" si="3"/>
        <v>22.400000000000002</v>
      </c>
      <c r="G50" s="20">
        <f t="shared" si="4"/>
        <v>11.200000000000001</v>
      </c>
      <c r="I50" s="40">
        <v>65</v>
      </c>
      <c r="J50" s="31">
        <f t="shared" si="5"/>
        <v>62</v>
      </c>
      <c r="K50" s="24">
        <f t="shared" si="6"/>
        <v>59</v>
      </c>
      <c r="L50" s="24">
        <f t="shared" si="7"/>
        <v>56</v>
      </c>
      <c r="M50" s="24">
        <f t="shared" si="8"/>
        <v>52</v>
      </c>
      <c r="N50" s="24">
        <f t="shared" si="9"/>
        <v>49</v>
      </c>
      <c r="O50" s="24">
        <f t="shared" si="10"/>
        <v>46</v>
      </c>
      <c r="P50" s="24">
        <f t="shared" si="11"/>
        <v>43</v>
      </c>
      <c r="Q50" s="24">
        <f t="shared" si="12"/>
        <v>39</v>
      </c>
      <c r="R50" s="24">
        <f t="shared" si="13"/>
        <v>36</v>
      </c>
      <c r="S50" s="24">
        <f t="shared" si="14"/>
        <v>33</v>
      </c>
      <c r="T50" s="24">
        <f t="shared" si="15"/>
        <v>30</v>
      </c>
      <c r="U50" s="24">
        <f t="shared" si="16"/>
        <v>26</v>
      </c>
      <c r="V50" s="24">
        <f t="shared" si="17"/>
        <v>22</v>
      </c>
      <c r="W50" s="24">
        <f t="shared" si="18"/>
        <v>18</v>
      </c>
      <c r="X50" s="25">
        <f t="shared" si="19"/>
        <v>13</v>
      </c>
    </row>
    <row r="51" spans="1:24">
      <c r="A51" s="18">
        <v>51</v>
      </c>
      <c r="B51" s="53">
        <v>57</v>
      </c>
      <c r="C51" s="50">
        <f t="shared" si="0"/>
        <v>53.010000000000005</v>
      </c>
      <c r="D51" s="19">
        <f t="shared" si="1"/>
        <v>42.75</v>
      </c>
      <c r="E51" s="19">
        <f t="shared" si="2"/>
        <v>34.199999999999996</v>
      </c>
      <c r="F51" s="19">
        <f t="shared" si="3"/>
        <v>22.8</v>
      </c>
      <c r="G51" s="20">
        <f t="shared" si="4"/>
        <v>11.4</v>
      </c>
      <c r="I51" s="40">
        <v>66</v>
      </c>
      <c r="J51" s="31">
        <f t="shared" si="5"/>
        <v>63</v>
      </c>
      <c r="K51" s="24">
        <f t="shared" si="6"/>
        <v>60</v>
      </c>
      <c r="L51" s="24">
        <f t="shared" si="7"/>
        <v>57</v>
      </c>
      <c r="M51" s="24">
        <f t="shared" si="8"/>
        <v>53</v>
      </c>
      <c r="N51" s="24">
        <f t="shared" si="9"/>
        <v>50</v>
      </c>
      <c r="O51" s="24">
        <f t="shared" si="10"/>
        <v>47</v>
      </c>
      <c r="P51" s="24">
        <f t="shared" si="11"/>
        <v>43</v>
      </c>
      <c r="Q51" s="24">
        <f t="shared" si="12"/>
        <v>40</v>
      </c>
      <c r="R51" s="24">
        <f t="shared" si="13"/>
        <v>37</v>
      </c>
      <c r="S51" s="24">
        <f t="shared" si="14"/>
        <v>33</v>
      </c>
      <c r="T51" s="24">
        <f t="shared" si="15"/>
        <v>30</v>
      </c>
      <c r="U51" s="24">
        <f t="shared" si="16"/>
        <v>27</v>
      </c>
      <c r="V51" s="24">
        <f t="shared" si="17"/>
        <v>22</v>
      </c>
      <c r="W51" s="24">
        <f t="shared" si="18"/>
        <v>18</v>
      </c>
      <c r="X51" s="25">
        <f t="shared" si="19"/>
        <v>14</v>
      </c>
    </row>
    <row r="52" spans="1:24">
      <c r="A52" s="18">
        <v>52</v>
      </c>
      <c r="B52" s="53">
        <v>58</v>
      </c>
      <c r="C52" s="50">
        <f t="shared" si="0"/>
        <v>53.940000000000005</v>
      </c>
      <c r="D52" s="19">
        <f t="shared" si="1"/>
        <v>43.5</v>
      </c>
      <c r="E52" s="19">
        <f t="shared" si="2"/>
        <v>34.799999999999997</v>
      </c>
      <c r="F52" s="19">
        <f t="shared" si="3"/>
        <v>23.200000000000003</v>
      </c>
      <c r="G52" s="20">
        <f t="shared" si="4"/>
        <v>11.600000000000001</v>
      </c>
      <c r="I52" s="40">
        <v>67</v>
      </c>
      <c r="J52" s="31">
        <f t="shared" si="5"/>
        <v>64</v>
      </c>
      <c r="K52" s="24">
        <f t="shared" si="6"/>
        <v>61</v>
      </c>
      <c r="L52" s="24">
        <f t="shared" si="7"/>
        <v>57</v>
      </c>
      <c r="M52" s="24">
        <f t="shared" si="8"/>
        <v>54</v>
      </c>
      <c r="N52" s="24">
        <f t="shared" si="9"/>
        <v>51</v>
      </c>
      <c r="O52" s="24">
        <f t="shared" si="10"/>
        <v>47</v>
      </c>
      <c r="P52" s="24">
        <f t="shared" si="11"/>
        <v>44</v>
      </c>
      <c r="Q52" s="24">
        <f t="shared" si="12"/>
        <v>41</v>
      </c>
      <c r="R52" s="24">
        <f t="shared" si="13"/>
        <v>37</v>
      </c>
      <c r="S52" s="24">
        <f t="shared" si="14"/>
        <v>34</v>
      </c>
      <c r="T52" s="24">
        <f t="shared" si="15"/>
        <v>31</v>
      </c>
      <c r="U52" s="24">
        <f t="shared" si="16"/>
        <v>27</v>
      </c>
      <c r="V52" s="24">
        <f t="shared" si="17"/>
        <v>23</v>
      </c>
      <c r="W52" s="24">
        <f t="shared" si="18"/>
        <v>19</v>
      </c>
      <c r="X52" s="25">
        <f t="shared" si="19"/>
        <v>14</v>
      </c>
    </row>
    <row r="53" spans="1:24">
      <c r="A53" s="18">
        <v>53</v>
      </c>
      <c r="B53" s="53">
        <v>59</v>
      </c>
      <c r="C53" s="50">
        <f t="shared" si="0"/>
        <v>54.870000000000005</v>
      </c>
      <c r="D53" s="19">
        <f t="shared" si="1"/>
        <v>44.25</v>
      </c>
      <c r="E53" s="19">
        <f t="shared" si="2"/>
        <v>35.4</v>
      </c>
      <c r="F53" s="19">
        <f t="shared" si="3"/>
        <v>23.6</v>
      </c>
      <c r="G53" s="20">
        <f t="shared" si="4"/>
        <v>11.8</v>
      </c>
      <c r="I53" s="40">
        <v>68</v>
      </c>
      <c r="J53" s="31">
        <f t="shared" si="5"/>
        <v>65</v>
      </c>
      <c r="K53" s="24">
        <f t="shared" si="6"/>
        <v>62</v>
      </c>
      <c r="L53" s="24">
        <f t="shared" si="7"/>
        <v>58</v>
      </c>
      <c r="M53" s="24">
        <f t="shared" si="8"/>
        <v>55</v>
      </c>
      <c r="N53" s="24">
        <f t="shared" si="9"/>
        <v>51</v>
      </c>
      <c r="O53" s="24">
        <f t="shared" si="10"/>
        <v>48</v>
      </c>
      <c r="P53" s="24">
        <f t="shared" si="11"/>
        <v>45</v>
      </c>
      <c r="Q53" s="24">
        <f t="shared" si="12"/>
        <v>41</v>
      </c>
      <c r="R53" s="24">
        <f t="shared" si="13"/>
        <v>38</v>
      </c>
      <c r="S53" s="24">
        <f t="shared" si="14"/>
        <v>34</v>
      </c>
      <c r="T53" s="24">
        <f t="shared" si="15"/>
        <v>31</v>
      </c>
      <c r="U53" s="24">
        <f t="shared" si="16"/>
        <v>28</v>
      </c>
      <c r="V53" s="24">
        <f t="shared" si="17"/>
        <v>23</v>
      </c>
      <c r="W53" s="24">
        <f t="shared" si="18"/>
        <v>19</v>
      </c>
      <c r="X53" s="25">
        <f t="shared" si="19"/>
        <v>14</v>
      </c>
    </row>
    <row r="54" spans="1:24">
      <c r="A54" s="18">
        <v>54</v>
      </c>
      <c r="B54" s="53">
        <v>60</v>
      </c>
      <c r="C54" s="50">
        <f t="shared" si="0"/>
        <v>55.800000000000004</v>
      </c>
      <c r="D54" s="19">
        <f t="shared" si="1"/>
        <v>45</v>
      </c>
      <c r="E54" s="19">
        <f t="shared" si="2"/>
        <v>36</v>
      </c>
      <c r="F54" s="19">
        <f t="shared" si="3"/>
        <v>24</v>
      </c>
      <c r="G54" s="20">
        <f t="shared" si="4"/>
        <v>12</v>
      </c>
      <c r="I54" s="40">
        <v>69</v>
      </c>
      <c r="J54" s="31">
        <f t="shared" si="5"/>
        <v>66</v>
      </c>
      <c r="K54" s="24">
        <f t="shared" si="6"/>
        <v>63</v>
      </c>
      <c r="L54" s="24">
        <f t="shared" si="7"/>
        <v>59</v>
      </c>
      <c r="M54" s="24">
        <f t="shared" si="8"/>
        <v>56</v>
      </c>
      <c r="N54" s="24">
        <f t="shared" si="9"/>
        <v>52</v>
      </c>
      <c r="O54" s="24">
        <f t="shared" si="10"/>
        <v>49</v>
      </c>
      <c r="P54" s="24">
        <f t="shared" si="11"/>
        <v>45</v>
      </c>
      <c r="Q54" s="24">
        <f t="shared" si="12"/>
        <v>42</v>
      </c>
      <c r="R54" s="24">
        <f t="shared" si="13"/>
        <v>38</v>
      </c>
      <c r="S54" s="24">
        <f t="shared" si="14"/>
        <v>35</v>
      </c>
      <c r="T54" s="24">
        <f t="shared" si="15"/>
        <v>32</v>
      </c>
      <c r="U54" s="24">
        <f t="shared" si="16"/>
        <v>28</v>
      </c>
      <c r="V54" s="24">
        <f t="shared" si="17"/>
        <v>23</v>
      </c>
      <c r="W54" s="24">
        <f t="shared" si="18"/>
        <v>19</v>
      </c>
      <c r="X54" s="25">
        <f t="shared" si="19"/>
        <v>14</v>
      </c>
    </row>
    <row r="55" spans="1:24">
      <c r="A55" s="18">
        <v>55</v>
      </c>
      <c r="B55" s="53">
        <v>61</v>
      </c>
      <c r="C55" s="50">
        <f t="shared" si="0"/>
        <v>56.730000000000004</v>
      </c>
      <c r="D55" s="19">
        <f t="shared" si="1"/>
        <v>45.75</v>
      </c>
      <c r="E55" s="19">
        <f t="shared" si="2"/>
        <v>36.6</v>
      </c>
      <c r="F55" s="19">
        <f t="shared" si="3"/>
        <v>24.400000000000002</v>
      </c>
      <c r="G55" s="20">
        <f t="shared" si="4"/>
        <v>12.200000000000001</v>
      </c>
      <c r="I55" s="40">
        <v>70</v>
      </c>
      <c r="J55" s="31">
        <f t="shared" si="5"/>
        <v>67</v>
      </c>
      <c r="K55" s="24">
        <f t="shared" si="6"/>
        <v>63</v>
      </c>
      <c r="L55" s="24">
        <f t="shared" si="7"/>
        <v>60</v>
      </c>
      <c r="M55" s="24">
        <f t="shared" si="8"/>
        <v>56</v>
      </c>
      <c r="N55" s="24">
        <f t="shared" si="9"/>
        <v>53</v>
      </c>
      <c r="O55" s="24">
        <f t="shared" si="10"/>
        <v>49</v>
      </c>
      <c r="P55" s="24">
        <f t="shared" si="11"/>
        <v>46</v>
      </c>
      <c r="Q55" s="24">
        <f t="shared" si="12"/>
        <v>42</v>
      </c>
      <c r="R55" s="24">
        <f t="shared" si="13"/>
        <v>39</v>
      </c>
      <c r="S55" s="24">
        <f t="shared" si="14"/>
        <v>35</v>
      </c>
      <c r="T55" s="24">
        <f t="shared" si="15"/>
        <v>32</v>
      </c>
      <c r="U55" s="24">
        <f t="shared" si="16"/>
        <v>28</v>
      </c>
      <c r="V55" s="24">
        <f t="shared" si="17"/>
        <v>24</v>
      </c>
      <c r="W55" s="24">
        <f t="shared" si="18"/>
        <v>19</v>
      </c>
      <c r="X55" s="25">
        <f t="shared" si="19"/>
        <v>14</v>
      </c>
    </row>
    <row r="56" spans="1:24">
      <c r="A56" s="18">
        <v>56</v>
      </c>
      <c r="B56" s="53">
        <v>62</v>
      </c>
      <c r="C56" s="50">
        <f t="shared" si="0"/>
        <v>57.660000000000004</v>
      </c>
      <c r="D56" s="19">
        <f t="shared" si="1"/>
        <v>46.5</v>
      </c>
      <c r="E56" s="19">
        <f t="shared" si="2"/>
        <v>37.199999999999996</v>
      </c>
      <c r="F56" s="19">
        <f t="shared" si="3"/>
        <v>24.8</v>
      </c>
      <c r="G56" s="20">
        <f t="shared" si="4"/>
        <v>12.4</v>
      </c>
      <c r="I56" s="40">
        <v>71</v>
      </c>
      <c r="J56" s="31">
        <f t="shared" si="5"/>
        <v>68</v>
      </c>
      <c r="K56" s="24">
        <f t="shared" si="6"/>
        <v>64</v>
      </c>
      <c r="L56" s="24">
        <f t="shared" si="7"/>
        <v>61</v>
      </c>
      <c r="M56" s="24">
        <f t="shared" si="8"/>
        <v>57</v>
      </c>
      <c r="N56" s="24">
        <f t="shared" si="9"/>
        <v>54</v>
      </c>
      <c r="O56" s="24">
        <f t="shared" si="10"/>
        <v>50</v>
      </c>
      <c r="P56" s="24">
        <f t="shared" si="11"/>
        <v>47</v>
      </c>
      <c r="Q56" s="24">
        <f t="shared" si="12"/>
        <v>43</v>
      </c>
      <c r="R56" s="24">
        <f t="shared" si="13"/>
        <v>40</v>
      </c>
      <c r="S56" s="24">
        <f t="shared" si="14"/>
        <v>36</v>
      </c>
      <c r="T56" s="24">
        <f t="shared" si="15"/>
        <v>32</v>
      </c>
      <c r="U56" s="24">
        <f t="shared" si="16"/>
        <v>29</v>
      </c>
      <c r="V56" s="24">
        <f t="shared" si="17"/>
        <v>24</v>
      </c>
      <c r="W56" s="24">
        <f t="shared" si="18"/>
        <v>20</v>
      </c>
      <c r="X56" s="25">
        <f t="shared" si="19"/>
        <v>15</v>
      </c>
    </row>
    <row r="57" spans="1:24">
      <c r="A57" s="18">
        <v>57</v>
      </c>
      <c r="B57" s="53">
        <v>63</v>
      </c>
      <c r="C57" s="50">
        <f t="shared" si="0"/>
        <v>58.59</v>
      </c>
      <c r="D57" s="19">
        <f t="shared" si="1"/>
        <v>47.25</v>
      </c>
      <c r="E57" s="19">
        <f t="shared" si="2"/>
        <v>37.799999999999997</v>
      </c>
      <c r="F57" s="19">
        <f t="shared" si="3"/>
        <v>25.200000000000003</v>
      </c>
      <c r="G57" s="20">
        <f t="shared" si="4"/>
        <v>12.600000000000001</v>
      </c>
      <c r="I57" s="40">
        <v>72</v>
      </c>
      <c r="J57" s="31">
        <f t="shared" si="5"/>
        <v>69</v>
      </c>
      <c r="K57" s="24">
        <f t="shared" si="6"/>
        <v>65</v>
      </c>
      <c r="L57" s="24">
        <f t="shared" si="7"/>
        <v>62</v>
      </c>
      <c r="M57" s="24">
        <f t="shared" si="8"/>
        <v>58</v>
      </c>
      <c r="N57" s="24">
        <f t="shared" si="9"/>
        <v>54</v>
      </c>
      <c r="O57" s="24">
        <f t="shared" si="10"/>
        <v>51</v>
      </c>
      <c r="P57" s="24">
        <f t="shared" si="11"/>
        <v>47</v>
      </c>
      <c r="Q57" s="24">
        <f t="shared" si="12"/>
        <v>44</v>
      </c>
      <c r="R57" s="24">
        <f t="shared" si="13"/>
        <v>40</v>
      </c>
      <c r="S57" s="24">
        <f t="shared" si="14"/>
        <v>36</v>
      </c>
      <c r="T57" s="24">
        <f t="shared" si="15"/>
        <v>33</v>
      </c>
      <c r="U57" s="24">
        <f t="shared" si="16"/>
        <v>29</v>
      </c>
      <c r="V57" s="24">
        <f t="shared" si="17"/>
        <v>24</v>
      </c>
      <c r="W57" s="24">
        <f t="shared" si="18"/>
        <v>20</v>
      </c>
      <c r="X57" s="25">
        <f t="shared" si="19"/>
        <v>15</v>
      </c>
    </row>
    <row r="58" spans="1:24">
      <c r="A58" s="18">
        <v>58</v>
      </c>
      <c r="B58" s="53">
        <v>64</v>
      </c>
      <c r="C58" s="50">
        <f t="shared" si="0"/>
        <v>59.52</v>
      </c>
      <c r="D58" s="19">
        <f t="shared" si="1"/>
        <v>48</v>
      </c>
      <c r="E58" s="19">
        <f t="shared" si="2"/>
        <v>38.4</v>
      </c>
      <c r="F58" s="19">
        <f t="shared" si="3"/>
        <v>25.6</v>
      </c>
      <c r="G58" s="20">
        <f t="shared" si="4"/>
        <v>12.8</v>
      </c>
      <c r="I58" s="40">
        <v>73</v>
      </c>
      <c r="J58" s="31">
        <f t="shared" si="5"/>
        <v>70</v>
      </c>
      <c r="K58" s="24">
        <f t="shared" si="6"/>
        <v>66</v>
      </c>
      <c r="L58" s="24">
        <f t="shared" si="7"/>
        <v>63</v>
      </c>
      <c r="M58" s="24">
        <f t="shared" si="8"/>
        <v>59</v>
      </c>
      <c r="N58" s="24">
        <f t="shared" si="9"/>
        <v>55</v>
      </c>
      <c r="O58" s="24">
        <f t="shared" si="10"/>
        <v>52</v>
      </c>
      <c r="P58" s="24">
        <f t="shared" si="11"/>
        <v>48</v>
      </c>
      <c r="Q58" s="24">
        <f t="shared" si="12"/>
        <v>44</v>
      </c>
      <c r="R58" s="24">
        <f t="shared" si="13"/>
        <v>41</v>
      </c>
      <c r="S58" s="24">
        <f t="shared" si="14"/>
        <v>37</v>
      </c>
      <c r="T58" s="24">
        <f t="shared" si="15"/>
        <v>33</v>
      </c>
      <c r="U58" s="24">
        <f t="shared" si="16"/>
        <v>30</v>
      </c>
      <c r="V58" s="24">
        <f t="shared" si="17"/>
        <v>25</v>
      </c>
      <c r="W58" s="24">
        <f t="shared" si="18"/>
        <v>20</v>
      </c>
      <c r="X58" s="25">
        <f t="shared" si="19"/>
        <v>15</v>
      </c>
    </row>
    <row r="59" spans="1:24">
      <c r="A59" s="18">
        <v>59</v>
      </c>
      <c r="B59" s="53">
        <v>65</v>
      </c>
      <c r="C59" s="50">
        <f t="shared" si="0"/>
        <v>60.45</v>
      </c>
      <c r="D59" s="19">
        <f t="shared" si="1"/>
        <v>48.75</v>
      </c>
      <c r="E59" s="19">
        <f t="shared" si="2"/>
        <v>39</v>
      </c>
      <c r="F59" s="19">
        <f t="shared" si="3"/>
        <v>26</v>
      </c>
      <c r="G59" s="20">
        <f t="shared" si="4"/>
        <v>13</v>
      </c>
      <c r="I59" s="40">
        <v>74</v>
      </c>
      <c r="J59" s="31">
        <f t="shared" si="5"/>
        <v>71</v>
      </c>
      <c r="K59" s="24">
        <f t="shared" si="6"/>
        <v>67</v>
      </c>
      <c r="L59" s="24">
        <f t="shared" si="7"/>
        <v>63</v>
      </c>
      <c r="M59" s="24">
        <f t="shared" si="8"/>
        <v>60</v>
      </c>
      <c r="N59" s="24">
        <f t="shared" si="9"/>
        <v>56</v>
      </c>
      <c r="O59" s="24">
        <f t="shared" si="10"/>
        <v>52</v>
      </c>
      <c r="P59" s="24">
        <f t="shared" si="11"/>
        <v>49</v>
      </c>
      <c r="Q59" s="24">
        <f t="shared" si="12"/>
        <v>45</v>
      </c>
      <c r="R59" s="24">
        <f t="shared" si="13"/>
        <v>41</v>
      </c>
      <c r="S59" s="24">
        <f t="shared" si="14"/>
        <v>37</v>
      </c>
      <c r="T59" s="24">
        <f t="shared" si="15"/>
        <v>34</v>
      </c>
      <c r="U59" s="24">
        <f t="shared" si="16"/>
        <v>30</v>
      </c>
      <c r="V59" s="24">
        <f t="shared" si="17"/>
        <v>25</v>
      </c>
      <c r="W59" s="24">
        <f t="shared" si="18"/>
        <v>20</v>
      </c>
      <c r="X59" s="25">
        <f t="shared" si="19"/>
        <v>15</v>
      </c>
    </row>
    <row r="60" spans="1:24">
      <c r="A60" s="18">
        <v>60</v>
      </c>
      <c r="B60" s="53">
        <v>66</v>
      </c>
      <c r="C60" s="50">
        <f t="shared" si="0"/>
        <v>61.38</v>
      </c>
      <c r="D60" s="19">
        <f t="shared" si="1"/>
        <v>49.5</v>
      </c>
      <c r="E60" s="19">
        <f t="shared" si="2"/>
        <v>39.6</v>
      </c>
      <c r="F60" s="19">
        <f t="shared" si="3"/>
        <v>26.400000000000002</v>
      </c>
      <c r="G60" s="20">
        <f t="shared" si="4"/>
        <v>13.200000000000001</v>
      </c>
      <c r="I60" s="40">
        <v>75</v>
      </c>
      <c r="J60" s="31">
        <f t="shared" si="5"/>
        <v>72</v>
      </c>
      <c r="K60" s="24">
        <f t="shared" si="6"/>
        <v>68</v>
      </c>
      <c r="L60" s="24">
        <f t="shared" si="7"/>
        <v>64</v>
      </c>
      <c r="M60" s="24">
        <f t="shared" si="8"/>
        <v>60</v>
      </c>
      <c r="N60" s="24">
        <f t="shared" si="9"/>
        <v>57</v>
      </c>
      <c r="O60" s="24">
        <f t="shared" si="10"/>
        <v>53</v>
      </c>
      <c r="P60" s="24">
        <f t="shared" si="11"/>
        <v>49</v>
      </c>
      <c r="Q60" s="24">
        <f t="shared" si="12"/>
        <v>45</v>
      </c>
      <c r="R60" s="24">
        <f t="shared" si="13"/>
        <v>42</v>
      </c>
      <c r="S60" s="24">
        <f t="shared" si="14"/>
        <v>38</v>
      </c>
      <c r="T60" s="24">
        <f t="shared" si="15"/>
        <v>34</v>
      </c>
      <c r="U60" s="24">
        <f t="shared" si="16"/>
        <v>30</v>
      </c>
      <c r="V60" s="24">
        <f t="shared" si="17"/>
        <v>25</v>
      </c>
      <c r="W60" s="24">
        <f t="shared" si="18"/>
        <v>21</v>
      </c>
      <c r="X60" s="25">
        <f t="shared" si="19"/>
        <v>15</v>
      </c>
    </row>
    <row r="61" spans="1:24">
      <c r="A61" s="18">
        <v>61</v>
      </c>
      <c r="B61" s="53">
        <v>67</v>
      </c>
      <c r="C61" s="50">
        <f t="shared" si="0"/>
        <v>62.31</v>
      </c>
      <c r="D61" s="19">
        <f t="shared" si="1"/>
        <v>50.25</v>
      </c>
      <c r="E61" s="19">
        <f t="shared" si="2"/>
        <v>40.199999999999996</v>
      </c>
      <c r="F61" s="19">
        <f t="shared" si="3"/>
        <v>26.8</v>
      </c>
      <c r="G61" s="20">
        <f t="shared" si="4"/>
        <v>13.4</v>
      </c>
      <c r="I61" s="40">
        <v>76</v>
      </c>
      <c r="J61" s="31">
        <f t="shared" si="5"/>
        <v>73</v>
      </c>
      <c r="K61" s="24">
        <f t="shared" si="6"/>
        <v>69</v>
      </c>
      <c r="L61" s="24">
        <f t="shared" si="7"/>
        <v>65</v>
      </c>
      <c r="M61" s="24">
        <f t="shared" si="8"/>
        <v>61</v>
      </c>
      <c r="N61" s="24">
        <f t="shared" si="9"/>
        <v>57</v>
      </c>
      <c r="O61" s="24">
        <f t="shared" si="10"/>
        <v>54</v>
      </c>
      <c r="P61" s="24">
        <f t="shared" si="11"/>
        <v>50</v>
      </c>
      <c r="Q61" s="24">
        <f t="shared" si="12"/>
        <v>46</v>
      </c>
      <c r="R61" s="24">
        <f t="shared" si="13"/>
        <v>42</v>
      </c>
      <c r="S61" s="24">
        <f t="shared" si="14"/>
        <v>38</v>
      </c>
      <c r="T61" s="24">
        <f t="shared" si="15"/>
        <v>35</v>
      </c>
      <c r="U61" s="24">
        <f t="shared" si="16"/>
        <v>31</v>
      </c>
      <c r="V61" s="24">
        <f t="shared" si="17"/>
        <v>26</v>
      </c>
      <c r="W61" s="24">
        <f t="shared" si="18"/>
        <v>21</v>
      </c>
      <c r="X61" s="25">
        <f t="shared" si="19"/>
        <v>16</v>
      </c>
    </row>
    <row r="62" spans="1:24">
      <c r="A62" s="18">
        <v>62</v>
      </c>
      <c r="B62" s="53">
        <v>68</v>
      </c>
      <c r="C62" s="50">
        <f t="shared" si="0"/>
        <v>63.24</v>
      </c>
      <c r="D62" s="19">
        <f t="shared" si="1"/>
        <v>51</v>
      </c>
      <c r="E62" s="19">
        <f t="shared" si="2"/>
        <v>40.799999999999997</v>
      </c>
      <c r="F62" s="19">
        <f t="shared" si="3"/>
        <v>27.200000000000003</v>
      </c>
      <c r="G62" s="20">
        <f t="shared" si="4"/>
        <v>13.600000000000001</v>
      </c>
      <c r="I62" s="40">
        <v>77</v>
      </c>
      <c r="J62" s="31">
        <f t="shared" si="5"/>
        <v>74</v>
      </c>
      <c r="K62" s="24">
        <f t="shared" si="6"/>
        <v>70</v>
      </c>
      <c r="L62" s="24">
        <f t="shared" si="7"/>
        <v>66</v>
      </c>
      <c r="M62" s="24">
        <f t="shared" si="8"/>
        <v>62</v>
      </c>
      <c r="N62" s="24">
        <f t="shared" si="9"/>
        <v>58</v>
      </c>
      <c r="O62" s="24">
        <f t="shared" si="10"/>
        <v>54</v>
      </c>
      <c r="P62" s="24">
        <f t="shared" si="11"/>
        <v>51</v>
      </c>
      <c r="Q62" s="24">
        <f t="shared" si="12"/>
        <v>47</v>
      </c>
      <c r="R62" s="24">
        <f t="shared" si="13"/>
        <v>43</v>
      </c>
      <c r="S62" s="24">
        <f t="shared" si="14"/>
        <v>39</v>
      </c>
      <c r="T62" s="24">
        <f t="shared" si="15"/>
        <v>35</v>
      </c>
      <c r="U62" s="24">
        <f t="shared" si="16"/>
        <v>31</v>
      </c>
      <c r="V62" s="24">
        <f t="shared" si="17"/>
        <v>26</v>
      </c>
      <c r="W62" s="24">
        <f t="shared" si="18"/>
        <v>21</v>
      </c>
      <c r="X62" s="25">
        <f t="shared" si="19"/>
        <v>16</v>
      </c>
    </row>
    <row r="63" spans="1:24">
      <c r="A63" s="18">
        <v>63</v>
      </c>
      <c r="B63" s="53">
        <v>69</v>
      </c>
      <c r="C63" s="50">
        <f t="shared" si="0"/>
        <v>64.17</v>
      </c>
      <c r="D63" s="19">
        <f t="shared" si="1"/>
        <v>51.75</v>
      </c>
      <c r="E63" s="19">
        <f t="shared" si="2"/>
        <v>41.4</v>
      </c>
      <c r="F63" s="19">
        <f t="shared" si="3"/>
        <v>27.6</v>
      </c>
      <c r="G63" s="20">
        <f t="shared" si="4"/>
        <v>13.8</v>
      </c>
      <c r="I63" s="40">
        <v>78</v>
      </c>
      <c r="J63" s="31">
        <f t="shared" si="5"/>
        <v>75</v>
      </c>
      <c r="K63" s="24">
        <f t="shared" si="6"/>
        <v>71</v>
      </c>
      <c r="L63" s="24">
        <f t="shared" si="7"/>
        <v>67</v>
      </c>
      <c r="M63" s="24">
        <f t="shared" si="8"/>
        <v>63</v>
      </c>
      <c r="N63" s="24">
        <f t="shared" si="9"/>
        <v>59</v>
      </c>
      <c r="O63" s="24">
        <f t="shared" si="10"/>
        <v>55</v>
      </c>
      <c r="P63" s="24">
        <f t="shared" si="11"/>
        <v>51</v>
      </c>
      <c r="Q63" s="24">
        <f t="shared" si="12"/>
        <v>47</v>
      </c>
      <c r="R63" s="24">
        <f t="shared" si="13"/>
        <v>43</v>
      </c>
      <c r="S63" s="24">
        <f t="shared" si="14"/>
        <v>39</v>
      </c>
      <c r="T63" s="24">
        <f t="shared" si="15"/>
        <v>36</v>
      </c>
      <c r="U63" s="24">
        <f t="shared" si="16"/>
        <v>32</v>
      </c>
      <c r="V63" s="24">
        <f t="shared" si="17"/>
        <v>26</v>
      </c>
      <c r="W63" s="24">
        <f t="shared" si="18"/>
        <v>22</v>
      </c>
      <c r="X63" s="25">
        <f t="shared" si="19"/>
        <v>16</v>
      </c>
    </row>
    <row r="64" spans="1:24">
      <c r="A64" s="18">
        <v>64</v>
      </c>
      <c r="B64" s="53">
        <v>70</v>
      </c>
      <c r="C64" s="50">
        <f t="shared" si="0"/>
        <v>65.100000000000009</v>
      </c>
      <c r="D64" s="19">
        <f t="shared" si="1"/>
        <v>52.5</v>
      </c>
      <c r="E64" s="19">
        <f t="shared" si="2"/>
        <v>42</v>
      </c>
      <c r="F64" s="19">
        <f t="shared" si="3"/>
        <v>28</v>
      </c>
      <c r="G64" s="20">
        <f t="shared" si="4"/>
        <v>14</v>
      </c>
      <c r="I64" s="40">
        <v>79</v>
      </c>
      <c r="J64" s="31">
        <f t="shared" si="5"/>
        <v>76</v>
      </c>
      <c r="K64" s="24">
        <f t="shared" si="6"/>
        <v>72</v>
      </c>
      <c r="L64" s="24">
        <f t="shared" si="7"/>
        <v>68</v>
      </c>
      <c r="M64" s="24">
        <f t="shared" si="8"/>
        <v>64</v>
      </c>
      <c r="N64" s="24">
        <f t="shared" si="9"/>
        <v>60</v>
      </c>
      <c r="O64" s="24">
        <f t="shared" si="10"/>
        <v>56</v>
      </c>
      <c r="P64" s="24">
        <f t="shared" si="11"/>
        <v>52</v>
      </c>
      <c r="Q64" s="24">
        <f t="shared" si="12"/>
        <v>48</v>
      </c>
      <c r="R64" s="24">
        <f t="shared" si="13"/>
        <v>44</v>
      </c>
      <c r="S64" s="24">
        <f t="shared" si="14"/>
        <v>40</v>
      </c>
      <c r="T64" s="24">
        <f t="shared" si="15"/>
        <v>36</v>
      </c>
      <c r="U64" s="24">
        <f t="shared" si="16"/>
        <v>32</v>
      </c>
      <c r="V64" s="24">
        <f t="shared" si="17"/>
        <v>27</v>
      </c>
      <c r="W64" s="24">
        <f t="shared" si="18"/>
        <v>22</v>
      </c>
      <c r="X64" s="25">
        <f t="shared" si="19"/>
        <v>16</v>
      </c>
    </row>
    <row r="65" spans="1:24">
      <c r="A65" s="18">
        <v>65</v>
      </c>
      <c r="B65" s="53">
        <v>71</v>
      </c>
      <c r="C65" s="50">
        <f t="shared" si="0"/>
        <v>66.03</v>
      </c>
      <c r="D65" s="19">
        <f t="shared" si="1"/>
        <v>53.25</v>
      </c>
      <c r="E65" s="19">
        <f t="shared" si="2"/>
        <v>42.6</v>
      </c>
      <c r="F65" s="19">
        <f t="shared" si="3"/>
        <v>28.400000000000002</v>
      </c>
      <c r="G65" s="20">
        <f t="shared" si="4"/>
        <v>14.200000000000001</v>
      </c>
      <c r="I65" s="40">
        <v>80</v>
      </c>
      <c r="J65" s="31">
        <f t="shared" si="5"/>
        <v>76</v>
      </c>
      <c r="K65" s="24">
        <f t="shared" si="6"/>
        <v>72</v>
      </c>
      <c r="L65" s="24">
        <f t="shared" si="7"/>
        <v>68</v>
      </c>
      <c r="M65" s="24">
        <f t="shared" si="8"/>
        <v>64</v>
      </c>
      <c r="N65" s="24">
        <f t="shared" si="9"/>
        <v>60</v>
      </c>
      <c r="O65" s="24">
        <f t="shared" si="10"/>
        <v>56</v>
      </c>
      <c r="P65" s="24">
        <f t="shared" si="11"/>
        <v>52</v>
      </c>
      <c r="Q65" s="24">
        <f t="shared" si="12"/>
        <v>48</v>
      </c>
      <c r="R65" s="24">
        <f t="shared" si="13"/>
        <v>44</v>
      </c>
      <c r="S65" s="24">
        <f t="shared" si="14"/>
        <v>40</v>
      </c>
      <c r="T65" s="24">
        <f t="shared" si="15"/>
        <v>36</v>
      </c>
      <c r="U65" s="24">
        <f t="shared" si="16"/>
        <v>32</v>
      </c>
      <c r="V65" s="24">
        <f t="shared" si="17"/>
        <v>27</v>
      </c>
      <c r="W65" s="24">
        <f t="shared" si="18"/>
        <v>22</v>
      </c>
      <c r="X65" s="25">
        <f t="shared" si="19"/>
        <v>16</v>
      </c>
    </row>
    <row r="66" spans="1:24">
      <c r="A66" s="18">
        <v>66</v>
      </c>
      <c r="B66" s="53">
        <v>72</v>
      </c>
      <c r="C66" s="50">
        <f t="shared" si="0"/>
        <v>66.960000000000008</v>
      </c>
      <c r="D66" s="19">
        <f t="shared" si="1"/>
        <v>54</v>
      </c>
      <c r="E66" s="19">
        <f t="shared" si="2"/>
        <v>43.199999999999996</v>
      </c>
      <c r="F66" s="19">
        <f t="shared" si="3"/>
        <v>28.8</v>
      </c>
      <c r="G66" s="20">
        <f t="shared" si="4"/>
        <v>14.4</v>
      </c>
      <c r="I66" s="40">
        <v>81</v>
      </c>
      <c r="J66" s="31">
        <f t="shared" si="5"/>
        <v>77</v>
      </c>
      <c r="K66" s="24">
        <f t="shared" si="6"/>
        <v>73</v>
      </c>
      <c r="L66" s="24">
        <f t="shared" si="7"/>
        <v>69</v>
      </c>
      <c r="M66" s="24">
        <f t="shared" si="8"/>
        <v>65</v>
      </c>
      <c r="N66" s="24">
        <f t="shared" si="9"/>
        <v>61</v>
      </c>
      <c r="O66" s="24">
        <f t="shared" si="10"/>
        <v>57</v>
      </c>
      <c r="P66" s="24">
        <f t="shared" si="11"/>
        <v>53</v>
      </c>
      <c r="Q66" s="24">
        <f t="shared" si="12"/>
        <v>49</v>
      </c>
      <c r="R66" s="24">
        <f t="shared" si="13"/>
        <v>45</v>
      </c>
      <c r="S66" s="24">
        <f t="shared" si="14"/>
        <v>41</v>
      </c>
      <c r="T66" s="24">
        <f t="shared" si="15"/>
        <v>37</v>
      </c>
      <c r="U66" s="24">
        <f t="shared" si="16"/>
        <v>33</v>
      </c>
      <c r="V66" s="24">
        <f t="shared" si="17"/>
        <v>27</v>
      </c>
      <c r="W66" s="24">
        <f t="shared" si="18"/>
        <v>22</v>
      </c>
      <c r="X66" s="25">
        <f t="shared" si="19"/>
        <v>17</v>
      </c>
    </row>
    <row r="67" spans="1:24">
      <c r="A67" s="18">
        <v>67</v>
      </c>
      <c r="B67" s="53">
        <v>73</v>
      </c>
      <c r="C67" s="50">
        <f t="shared" si="0"/>
        <v>67.89</v>
      </c>
      <c r="D67" s="19">
        <f t="shared" si="1"/>
        <v>54.75</v>
      </c>
      <c r="E67" s="19">
        <f t="shared" si="2"/>
        <v>43.8</v>
      </c>
      <c r="F67" s="19">
        <f t="shared" si="3"/>
        <v>29.200000000000003</v>
      </c>
      <c r="G67" s="20">
        <f t="shared" si="4"/>
        <v>14.600000000000001</v>
      </c>
      <c r="I67" s="40">
        <v>82</v>
      </c>
      <c r="J67" s="31">
        <f t="shared" si="5"/>
        <v>78</v>
      </c>
      <c r="K67" s="24">
        <f t="shared" si="6"/>
        <v>74</v>
      </c>
      <c r="L67" s="24">
        <f t="shared" si="7"/>
        <v>70</v>
      </c>
      <c r="M67" s="24">
        <f t="shared" si="8"/>
        <v>66</v>
      </c>
      <c r="N67" s="24">
        <f t="shared" si="9"/>
        <v>62</v>
      </c>
      <c r="O67" s="24">
        <f t="shared" si="10"/>
        <v>58</v>
      </c>
      <c r="P67" s="24">
        <f t="shared" si="11"/>
        <v>54</v>
      </c>
      <c r="Q67" s="24">
        <f t="shared" si="12"/>
        <v>50</v>
      </c>
      <c r="R67" s="24">
        <f t="shared" si="13"/>
        <v>46</v>
      </c>
      <c r="S67" s="24">
        <f t="shared" si="14"/>
        <v>41</v>
      </c>
      <c r="T67" s="24">
        <f t="shared" si="15"/>
        <v>37</v>
      </c>
      <c r="U67" s="24">
        <f t="shared" si="16"/>
        <v>33</v>
      </c>
      <c r="V67" s="24">
        <f t="shared" si="17"/>
        <v>28</v>
      </c>
      <c r="W67" s="24">
        <f t="shared" si="18"/>
        <v>23</v>
      </c>
      <c r="X67" s="25">
        <f t="shared" si="19"/>
        <v>17</v>
      </c>
    </row>
    <row r="68" spans="1:24">
      <c r="A68" s="18">
        <v>68</v>
      </c>
      <c r="B68" s="53">
        <v>74</v>
      </c>
      <c r="C68" s="50">
        <f t="shared" si="0"/>
        <v>68.820000000000007</v>
      </c>
      <c r="D68" s="19">
        <f t="shared" si="1"/>
        <v>55.5</v>
      </c>
      <c r="E68" s="19">
        <f t="shared" si="2"/>
        <v>44.4</v>
      </c>
      <c r="F68" s="19">
        <f t="shared" si="3"/>
        <v>29.6</v>
      </c>
      <c r="G68" s="20">
        <f t="shared" si="4"/>
        <v>14.8</v>
      </c>
      <c r="I68" s="40">
        <v>83</v>
      </c>
      <c r="J68" s="31">
        <f t="shared" si="5"/>
        <v>79</v>
      </c>
      <c r="K68" s="24">
        <f t="shared" si="6"/>
        <v>75</v>
      </c>
      <c r="L68" s="24">
        <f t="shared" si="7"/>
        <v>71</v>
      </c>
      <c r="M68" s="24">
        <f t="shared" si="8"/>
        <v>67</v>
      </c>
      <c r="N68" s="24">
        <f t="shared" si="9"/>
        <v>63</v>
      </c>
      <c r="O68" s="24">
        <f t="shared" si="10"/>
        <v>59</v>
      </c>
      <c r="P68" s="24">
        <f t="shared" si="11"/>
        <v>54</v>
      </c>
      <c r="Q68" s="24">
        <f t="shared" si="12"/>
        <v>50</v>
      </c>
      <c r="R68" s="24">
        <f t="shared" si="13"/>
        <v>46</v>
      </c>
      <c r="S68" s="24">
        <f t="shared" si="14"/>
        <v>42</v>
      </c>
      <c r="T68" s="24">
        <f t="shared" si="15"/>
        <v>38</v>
      </c>
      <c r="U68" s="24">
        <f t="shared" si="16"/>
        <v>34</v>
      </c>
      <c r="V68" s="24">
        <f t="shared" si="17"/>
        <v>28</v>
      </c>
      <c r="W68" s="24">
        <f t="shared" si="18"/>
        <v>23</v>
      </c>
      <c r="X68" s="25">
        <f t="shared" si="19"/>
        <v>17</v>
      </c>
    </row>
    <row r="69" spans="1:24">
      <c r="A69" s="18">
        <v>69</v>
      </c>
      <c r="B69" s="53">
        <v>75</v>
      </c>
      <c r="C69" s="50">
        <f t="shared" ref="C69:C110" si="20">B69*93%</f>
        <v>69.75</v>
      </c>
      <c r="D69" s="19">
        <f t="shared" ref="D69:D110" si="21">B69*75%</f>
        <v>56.25</v>
      </c>
      <c r="E69" s="19">
        <f t="shared" ref="E69:E110" si="22">B69*60%</f>
        <v>45</v>
      </c>
      <c r="F69" s="19">
        <f t="shared" ref="F69:F110" si="23">B69*40%</f>
        <v>30</v>
      </c>
      <c r="G69" s="20">
        <f t="shared" ref="G69:G110" si="24">B69*20%</f>
        <v>15</v>
      </c>
      <c r="I69" s="40">
        <v>84</v>
      </c>
      <c r="J69" s="31">
        <f t="shared" ref="J69:J85" si="25">ROUNDUP(I69*95%,0)</f>
        <v>80</v>
      </c>
      <c r="K69" s="24">
        <f t="shared" ref="K69:K85" si="26">ROUNDUP(I69*90%,0)</f>
        <v>76</v>
      </c>
      <c r="L69" s="24">
        <f t="shared" ref="L69:L85" si="27">ROUNDUP(I69*85%,0)</f>
        <v>72</v>
      </c>
      <c r="M69" s="24">
        <f t="shared" ref="M69:M85" si="28">ROUNDUP(I69*80%,0)</f>
        <v>68</v>
      </c>
      <c r="N69" s="24">
        <f t="shared" ref="N69:N85" si="29">ROUNDUP(I69*75%,0)</f>
        <v>63</v>
      </c>
      <c r="O69" s="24">
        <f t="shared" ref="O69:O85" si="30">ROUNDUP(I69*70%,0)</f>
        <v>59</v>
      </c>
      <c r="P69" s="24">
        <f t="shared" ref="P69:P85" si="31">ROUNDUP(I69*65%,0)</f>
        <v>55</v>
      </c>
      <c r="Q69" s="24">
        <f t="shared" ref="Q69:Q85" si="32">ROUNDUP(I69*60%,0)</f>
        <v>51</v>
      </c>
      <c r="R69" s="24">
        <f t="shared" ref="R69:R85" si="33">ROUNDUP(I69*55%,0)</f>
        <v>47</v>
      </c>
      <c r="S69" s="24">
        <f t="shared" ref="S69:S85" si="34">ROUNDUP(I69*50%,0)</f>
        <v>42</v>
      </c>
      <c r="T69" s="24">
        <f t="shared" ref="T69:T85" si="35">ROUNDUP(I69*45%,0)</f>
        <v>38</v>
      </c>
      <c r="U69" s="24">
        <f t="shared" ref="U69:U85" si="36">ROUNDUP(I69*40%,0)</f>
        <v>34</v>
      </c>
      <c r="V69" s="24">
        <f t="shared" ref="V69:V85" si="37">ROUNDUP(I69*33%,0)</f>
        <v>28</v>
      </c>
      <c r="W69" s="24">
        <f t="shared" ref="W69:W85" si="38">ROUNDUP(I69*27%,0)</f>
        <v>23</v>
      </c>
      <c r="X69" s="25">
        <f t="shared" ref="X69:X85" si="39">ROUNDUP(I69*20%,0)</f>
        <v>17</v>
      </c>
    </row>
    <row r="70" spans="1:24">
      <c r="A70" s="18">
        <v>70</v>
      </c>
      <c r="B70" s="53">
        <v>76</v>
      </c>
      <c r="C70" s="50">
        <f t="shared" si="20"/>
        <v>70.680000000000007</v>
      </c>
      <c r="D70" s="19">
        <f t="shared" si="21"/>
        <v>57</v>
      </c>
      <c r="E70" s="19">
        <f t="shared" si="22"/>
        <v>45.6</v>
      </c>
      <c r="F70" s="19">
        <f t="shared" si="23"/>
        <v>30.400000000000002</v>
      </c>
      <c r="G70" s="20">
        <f t="shared" si="24"/>
        <v>15.200000000000001</v>
      </c>
      <c r="I70" s="40">
        <v>85</v>
      </c>
      <c r="J70" s="31">
        <f t="shared" si="25"/>
        <v>81</v>
      </c>
      <c r="K70" s="24">
        <f t="shared" si="26"/>
        <v>77</v>
      </c>
      <c r="L70" s="24">
        <f t="shared" si="27"/>
        <v>73</v>
      </c>
      <c r="M70" s="24">
        <f t="shared" si="28"/>
        <v>68</v>
      </c>
      <c r="N70" s="24">
        <f t="shared" si="29"/>
        <v>64</v>
      </c>
      <c r="O70" s="24">
        <f t="shared" si="30"/>
        <v>60</v>
      </c>
      <c r="P70" s="24">
        <f t="shared" si="31"/>
        <v>56</v>
      </c>
      <c r="Q70" s="24">
        <f t="shared" si="32"/>
        <v>51</v>
      </c>
      <c r="R70" s="24">
        <f t="shared" si="33"/>
        <v>47</v>
      </c>
      <c r="S70" s="24">
        <f t="shared" si="34"/>
        <v>43</v>
      </c>
      <c r="T70" s="24">
        <f t="shared" si="35"/>
        <v>39</v>
      </c>
      <c r="U70" s="24">
        <f t="shared" si="36"/>
        <v>34</v>
      </c>
      <c r="V70" s="24">
        <f t="shared" si="37"/>
        <v>29</v>
      </c>
      <c r="W70" s="24">
        <f t="shared" si="38"/>
        <v>23</v>
      </c>
      <c r="X70" s="25">
        <f t="shared" si="39"/>
        <v>17</v>
      </c>
    </row>
    <row r="71" spans="1:24">
      <c r="B71" s="53">
        <v>77</v>
      </c>
      <c r="C71" s="50">
        <f t="shared" si="20"/>
        <v>71.61</v>
      </c>
      <c r="D71" s="19">
        <f t="shared" si="21"/>
        <v>57.75</v>
      </c>
      <c r="E71" s="19">
        <f t="shared" si="22"/>
        <v>46.199999999999996</v>
      </c>
      <c r="F71" s="19">
        <f t="shared" si="23"/>
        <v>30.8</v>
      </c>
      <c r="G71" s="20">
        <f t="shared" si="24"/>
        <v>15.4</v>
      </c>
      <c r="I71" s="40">
        <v>86</v>
      </c>
      <c r="J71" s="31">
        <f t="shared" si="25"/>
        <v>82</v>
      </c>
      <c r="K71" s="24">
        <f t="shared" si="26"/>
        <v>78</v>
      </c>
      <c r="L71" s="24">
        <f t="shared" si="27"/>
        <v>74</v>
      </c>
      <c r="M71" s="24">
        <f t="shared" si="28"/>
        <v>69</v>
      </c>
      <c r="N71" s="24">
        <f t="shared" si="29"/>
        <v>65</v>
      </c>
      <c r="O71" s="24">
        <f t="shared" si="30"/>
        <v>61</v>
      </c>
      <c r="P71" s="24">
        <f t="shared" si="31"/>
        <v>56</v>
      </c>
      <c r="Q71" s="24">
        <f t="shared" si="32"/>
        <v>52</v>
      </c>
      <c r="R71" s="24">
        <f t="shared" si="33"/>
        <v>48</v>
      </c>
      <c r="S71" s="24">
        <f t="shared" si="34"/>
        <v>43</v>
      </c>
      <c r="T71" s="24">
        <f t="shared" si="35"/>
        <v>39</v>
      </c>
      <c r="U71" s="24">
        <f t="shared" si="36"/>
        <v>35</v>
      </c>
      <c r="V71" s="24">
        <f t="shared" si="37"/>
        <v>29</v>
      </c>
      <c r="W71" s="24">
        <f t="shared" si="38"/>
        <v>24</v>
      </c>
      <c r="X71" s="25">
        <f t="shared" si="39"/>
        <v>18</v>
      </c>
    </row>
    <row r="72" spans="1:24">
      <c r="B72" s="53">
        <v>78</v>
      </c>
      <c r="C72" s="50">
        <f t="shared" si="20"/>
        <v>72.540000000000006</v>
      </c>
      <c r="D72" s="19">
        <f t="shared" si="21"/>
        <v>58.5</v>
      </c>
      <c r="E72" s="19">
        <f t="shared" si="22"/>
        <v>46.8</v>
      </c>
      <c r="F72" s="19">
        <f t="shared" si="23"/>
        <v>31.200000000000003</v>
      </c>
      <c r="G72" s="20">
        <f t="shared" si="24"/>
        <v>15.600000000000001</v>
      </c>
      <c r="I72" s="40">
        <v>87</v>
      </c>
      <c r="J72" s="31">
        <f t="shared" si="25"/>
        <v>83</v>
      </c>
      <c r="K72" s="24">
        <f t="shared" si="26"/>
        <v>79</v>
      </c>
      <c r="L72" s="24">
        <f t="shared" si="27"/>
        <v>74</v>
      </c>
      <c r="M72" s="24">
        <f t="shared" si="28"/>
        <v>70</v>
      </c>
      <c r="N72" s="24">
        <f t="shared" si="29"/>
        <v>66</v>
      </c>
      <c r="O72" s="24">
        <f t="shared" si="30"/>
        <v>61</v>
      </c>
      <c r="P72" s="24">
        <f t="shared" si="31"/>
        <v>57</v>
      </c>
      <c r="Q72" s="24">
        <f t="shared" si="32"/>
        <v>53</v>
      </c>
      <c r="R72" s="24">
        <f t="shared" si="33"/>
        <v>48</v>
      </c>
      <c r="S72" s="24">
        <f t="shared" si="34"/>
        <v>44</v>
      </c>
      <c r="T72" s="24">
        <f t="shared" si="35"/>
        <v>40</v>
      </c>
      <c r="U72" s="24">
        <f t="shared" si="36"/>
        <v>35</v>
      </c>
      <c r="V72" s="24">
        <f t="shared" si="37"/>
        <v>29</v>
      </c>
      <c r="W72" s="24">
        <f t="shared" si="38"/>
        <v>24</v>
      </c>
      <c r="X72" s="25">
        <f t="shared" si="39"/>
        <v>18</v>
      </c>
    </row>
    <row r="73" spans="1:24">
      <c r="B73" s="53">
        <v>79</v>
      </c>
      <c r="C73" s="50">
        <f t="shared" si="20"/>
        <v>73.47</v>
      </c>
      <c r="D73" s="19">
        <f t="shared" si="21"/>
        <v>59.25</v>
      </c>
      <c r="E73" s="19">
        <f t="shared" si="22"/>
        <v>47.4</v>
      </c>
      <c r="F73" s="19">
        <f t="shared" si="23"/>
        <v>31.6</v>
      </c>
      <c r="G73" s="20">
        <f t="shared" si="24"/>
        <v>15.8</v>
      </c>
      <c r="I73" s="40">
        <v>88</v>
      </c>
      <c r="J73" s="31">
        <f t="shared" si="25"/>
        <v>84</v>
      </c>
      <c r="K73" s="24">
        <f t="shared" si="26"/>
        <v>80</v>
      </c>
      <c r="L73" s="24">
        <f t="shared" si="27"/>
        <v>75</v>
      </c>
      <c r="M73" s="24">
        <f t="shared" si="28"/>
        <v>71</v>
      </c>
      <c r="N73" s="24">
        <f t="shared" si="29"/>
        <v>66</v>
      </c>
      <c r="O73" s="24">
        <f t="shared" si="30"/>
        <v>62</v>
      </c>
      <c r="P73" s="24">
        <f t="shared" si="31"/>
        <v>58</v>
      </c>
      <c r="Q73" s="24">
        <f t="shared" si="32"/>
        <v>53</v>
      </c>
      <c r="R73" s="24">
        <f t="shared" si="33"/>
        <v>49</v>
      </c>
      <c r="S73" s="24">
        <f t="shared" si="34"/>
        <v>44</v>
      </c>
      <c r="T73" s="24">
        <f t="shared" si="35"/>
        <v>40</v>
      </c>
      <c r="U73" s="24">
        <f t="shared" si="36"/>
        <v>36</v>
      </c>
      <c r="V73" s="24">
        <f t="shared" si="37"/>
        <v>30</v>
      </c>
      <c r="W73" s="24">
        <f t="shared" si="38"/>
        <v>24</v>
      </c>
      <c r="X73" s="25">
        <f t="shared" si="39"/>
        <v>18</v>
      </c>
    </row>
    <row r="74" spans="1:24">
      <c r="B74" s="53">
        <v>80</v>
      </c>
      <c r="C74" s="50">
        <f t="shared" si="20"/>
        <v>74.400000000000006</v>
      </c>
      <c r="D74" s="19">
        <f t="shared" si="21"/>
        <v>60</v>
      </c>
      <c r="E74" s="19">
        <f t="shared" si="22"/>
        <v>48</v>
      </c>
      <c r="F74" s="19">
        <f t="shared" si="23"/>
        <v>32</v>
      </c>
      <c r="G74" s="20">
        <f t="shared" si="24"/>
        <v>16</v>
      </c>
      <c r="I74" s="40">
        <v>89</v>
      </c>
      <c r="J74" s="31">
        <f t="shared" si="25"/>
        <v>85</v>
      </c>
      <c r="K74" s="24">
        <f t="shared" si="26"/>
        <v>81</v>
      </c>
      <c r="L74" s="24">
        <f t="shared" si="27"/>
        <v>76</v>
      </c>
      <c r="M74" s="24">
        <f t="shared" si="28"/>
        <v>72</v>
      </c>
      <c r="N74" s="24">
        <f t="shared" si="29"/>
        <v>67</v>
      </c>
      <c r="O74" s="24">
        <f t="shared" si="30"/>
        <v>63</v>
      </c>
      <c r="P74" s="24">
        <f t="shared" si="31"/>
        <v>58</v>
      </c>
      <c r="Q74" s="24">
        <f t="shared" si="32"/>
        <v>54</v>
      </c>
      <c r="R74" s="24">
        <f t="shared" si="33"/>
        <v>49</v>
      </c>
      <c r="S74" s="24">
        <f t="shared" si="34"/>
        <v>45</v>
      </c>
      <c r="T74" s="24">
        <f t="shared" si="35"/>
        <v>41</v>
      </c>
      <c r="U74" s="24">
        <f t="shared" si="36"/>
        <v>36</v>
      </c>
      <c r="V74" s="24">
        <f t="shared" si="37"/>
        <v>30</v>
      </c>
      <c r="W74" s="24">
        <f t="shared" si="38"/>
        <v>25</v>
      </c>
      <c r="X74" s="25">
        <f t="shared" si="39"/>
        <v>18</v>
      </c>
    </row>
    <row r="75" spans="1:24">
      <c r="B75" s="53">
        <v>81</v>
      </c>
      <c r="C75" s="50">
        <f t="shared" si="20"/>
        <v>75.33</v>
      </c>
      <c r="D75" s="19">
        <f t="shared" si="21"/>
        <v>60.75</v>
      </c>
      <c r="E75" s="19">
        <f t="shared" si="22"/>
        <v>48.6</v>
      </c>
      <c r="F75" s="19">
        <f t="shared" si="23"/>
        <v>32.4</v>
      </c>
      <c r="G75" s="20">
        <f t="shared" si="24"/>
        <v>16.2</v>
      </c>
      <c r="I75" s="40">
        <v>90</v>
      </c>
      <c r="J75" s="31">
        <f t="shared" si="25"/>
        <v>86</v>
      </c>
      <c r="K75" s="24">
        <f t="shared" si="26"/>
        <v>81</v>
      </c>
      <c r="L75" s="24">
        <f t="shared" si="27"/>
        <v>77</v>
      </c>
      <c r="M75" s="24">
        <f t="shared" si="28"/>
        <v>72</v>
      </c>
      <c r="N75" s="24">
        <f t="shared" si="29"/>
        <v>68</v>
      </c>
      <c r="O75" s="24">
        <f t="shared" si="30"/>
        <v>63</v>
      </c>
      <c r="P75" s="24">
        <f t="shared" si="31"/>
        <v>59</v>
      </c>
      <c r="Q75" s="24">
        <f t="shared" si="32"/>
        <v>54</v>
      </c>
      <c r="R75" s="24">
        <f t="shared" si="33"/>
        <v>50</v>
      </c>
      <c r="S75" s="24">
        <f t="shared" si="34"/>
        <v>45</v>
      </c>
      <c r="T75" s="24">
        <f t="shared" si="35"/>
        <v>41</v>
      </c>
      <c r="U75" s="24">
        <f t="shared" si="36"/>
        <v>36</v>
      </c>
      <c r="V75" s="24">
        <f t="shared" si="37"/>
        <v>30</v>
      </c>
      <c r="W75" s="24">
        <f t="shared" si="38"/>
        <v>25</v>
      </c>
      <c r="X75" s="25">
        <f t="shared" si="39"/>
        <v>18</v>
      </c>
    </row>
    <row r="76" spans="1:24">
      <c r="B76" s="53">
        <v>82</v>
      </c>
      <c r="C76" s="50">
        <f t="shared" si="20"/>
        <v>76.260000000000005</v>
      </c>
      <c r="D76" s="19">
        <f t="shared" si="21"/>
        <v>61.5</v>
      </c>
      <c r="E76" s="19">
        <f t="shared" si="22"/>
        <v>49.199999999999996</v>
      </c>
      <c r="F76" s="19">
        <f t="shared" si="23"/>
        <v>32.800000000000004</v>
      </c>
      <c r="G76" s="20">
        <f t="shared" si="24"/>
        <v>16.400000000000002</v>
      </c>
      <c r="I76" s="40">
        <v>91</v>
      </c>
      <c r="J76" s="31">
        <f t="shared" si="25"/>
        <v>87</v>
      </c>
      <c r="K76" s="24">
        <f t="shared" si="26"/>
        <v>82</v>
      </c>
      <c r="L76" s="24">
        <f t="shared" si="27"/>
        <v>78</v>
      </c>
      <c r="M76" s="24">
        <f t="shared" si="28"/>
        <v>73</v>
      </c>
      <c r="N76" s="24">
        <f t="shared" si="29"/>
        <v>69</v>
      </c>
      <c r="O76" s="24">
        <f t="shared" si="30"/>
        <v>64</v>
      </c>
      <c r="P76" s="24">
        <f t="shared" si="31"/>
        <v>60</v>
      </c>
      <c r="Q76" s="24">
        <f t="shared" si="32"/>
        <v>55</v>
      </c>
      <c r="R76" s="24">
        <f t="shared" si="33"/>
        <v>51</v>
      </c>
      <c r="S76" s="24">
        <f t="shared" si="34"/>
        <v>46</v>
      </c>
      <c r="T76" s="24">
        <f t="shared" si="35"/>
        <v>41</v>
      </c>
      <c r="U76" s="24">
        <f t="shared" si="36"/>
        <v>37</v>
      </c>
      <c r="V76" s="24">
        <f t="shared" si="37"/>
        <v>31</v>
      </c>
      <c r="W76" s="24">
        <f t="shared" si="38"/>
        <v>25</v>
      </c>
      <c r="X76" s="25">
        <f t="shared" si="39"/>
        <v>19</v>
      </c>
    </row>
    <row r="77" spans="1:24">
      <c r="B77" s="53">
        <v>83</v>
      </c>
      <c r="C77" s="50">
        <f t="shared" si="20"/>
        <v>77.19</v>
      </c>
      <c r="D77" s="19">
        <f t="shared" si="21"/>
        <v>62.25</v>
      </c>
      <c r="E77" s="19">
        <f t="shared" si="22"/>
        <v>49.8</v>
      </c>
      <c r="F77" s="19">
        <f t="shared" si="23"/>
        <v>33.200000000000003</v>
      </c>
      <c r="G77" s="20">
        <f t="shared" si="24"/>
        <v>16.600000000000001</v>
      </c>
      <c r="I77" s="40">
        <v>92</v>
      </c>
      <c r="J77" s="31">
        <f t="shared" si="25"/>
        <v>88</v>
      </c>
      <c r="K77" s="24">
        <f t="shared" si="26"/>
        <v>83</v>
      </c>
      <c r="L77" s="24">
        <f t="shared" si="27"/>
        <v>79</v>
      </c>
      <c r="M77" s="24">
        <f t="shared" si="28"/>
        <v>74</v>
      </c>
      <c r="N77" s="24">
        <f t="shared" si="29"/>
        <v>69</v>
      </c>
      <c r="O77" s="24">
        <f t="shared" si="30"/>
        <v>65</v>
      </c>
      <c r="P77" s="24">
        <f t="shared" si="31"/>
        <v>60</v>
      </c>
      <c r="Q77" s="24">
        <f t="shared" si="32"/>
        <v>56</v>
      </c>
      <c r="R77" s="24">
        <f t="shared" si="33"/>
        <v>51</v>
      </c>
      <c r="S77" s="24">
        <f t="shared" si="34"/>
        <v>46</v>
      </c>
      <c r="T77" s="24">
        <f t="shared" si="35"/>
        <v>42</v>
      </c>
      <c r="U77" s="24">
        <f t="shared" si="36"/>
        <v>37</v>
      </c>
      <c r="V77" s="24">
        <f t="shared" si="37"/>
        <v>31</v>
      </c>
      <c r="W77" s="24">
        <f t="shared" si="38"/>
        <v>25</v>
      </c>
      <c r="X77" s="25">
        <f t="shared" si="39"/>
        <v>19</v>
      </c>
    </row>
    <row r="78" spans="1:24">
      <c r="B78" s="53">
        <v>84</v>
      </c>
      <c r="C78" s="50">
        <f t="shared" si="20"/>
        <v>78.12</v>
      </c>
      <c r="D78" s="19">
        <f t="shared" si="21"/>
        <v>63</v>
      </c>
      <c r="E78" s="19">
        <f t="shared" si="22"/>
        <v>50.4</v>
      </c>
      <c r="F78" s="19">
        <f t="shared" si="23"/>
        <v>33.6</v>
      </c>
      <c r="G78" s="20">
        <f t="shared" si="24"/>
        <v>16.8</v>
      </c>
      <c r="I78" s="40">
        <v>93</v>
      </c>
      <c r="J78" s="31">
        <f t="shared" si="25"/>
        <v>89</v>
      </c>
      <c r="K78" s="24">
        <f t="shared" si="26"/>
        <v>84</v>
      </c>
      <c r="L78" s="24">
        <f t="shared" si="27"/>
        <v>80</v>
      </c>
      <c r="M78" s="24">
        <f t="shared" si="28"/>
        <v>75</v>
      </c>
      <c r="N78" s="24">
        <f t="shared" si="29"/>
        <v>70</v>
      </c>
      <c r="O78" s="24">
        <f t="shared" si="30"/>
        <v>66</v>
      </c>
      <c r="P78" s="24">
        <f t="shared" si="31"/>
        <v>61</v>
      </c>
      <c r="Q78" s="24">
        <f t="shared" si="32"/>
        <v>56</v>
      </c>
      <c r="R78" s="24">
        <f t="shared" si="33"/>
        <v>52</v>
      </c>
      <c r="S78" s="24">
        <f t="shared" si="34"/>
        <v>47</v>
      </c>
      <c r="T78" s="24">
        <f t="shared" si="35"/>
        <v>42</v>
      </c>
      <c r="U78" s="24">
        <f t="shared" si="36"/>
        <v>38</v>
      </c>
      <c r="V78" s="24">
        <f t="shared" si="37"/>
        <v>31</v>
      </c>
      <c r="W78" s="24">
        <f t="shared" si="38"/>
        <v>26</v>
      </c>
      <c r="X78" s="25">
        <f t="shared" si="39"/>
        <v>19</v>
      </c>
    </row>
    <row r="79" spans="1:24">
      <c r="B79" s="53">
        <v>85</v>
      </c>
      <c r="C79" s="50">
        <f t="shared" si="20"/>
        <v>79.05</v>
      </c>
      <c r="D79" s="19">
        <f t="shared" si="21"/>
        <v>63.75</v>
      </c>
      <c r="E79" s="19">
        <f t="shared" si="22"/>
        <v>51</v>
      </c>
      <c r="F79" s="19">
        <f t="shared" si="23"/>
        <v>34</v>
      </c>
      <c r="G79" s="20">
        <f t="shared" si="24"/>
        <v>17</v>
      </c>
      <c r="I79" s="40">
        <v>94</v>
      </c>
      <c r="J79" s="31">
        <f t="shared" si="25"/>
        <v>90</v>
      </c>
      <c r="K79" s="24">
        <f t="shared" si="26"/>
        <v>85</v>
      </c>
      <c r="L79" s="24">
        <f t="shared" si="27"/>
        <v>80</v>
      </c>
      <c r="M79" s="24">
        <f t="shared" si="28"/>
        <v>76</v>
      </c>
      <c r="N79" s="24">
        <f t="shared" si="29"/>
        <v>71</v>
      </c>
      <c r="O79" s="24">
        <f t="shared" si="30"/>
        <v>66</v>
      </c>
      <c r="P79" s="24">
        <f t="shared" si="31"/>
        <v>62</v>
      </c>
      <c r="Q79" s="24">
        <f t="shared" si="32"/>
        <v>57</v>
      </c>
      <c r="R79" s="24">
        <f t="shared" si="33"/>
        <v>52</v>
      </c>
      <c r="S79" s="24">
        <f t="shared" si="34"/>
        <v>47</v>
      </c>
      <c r="T79" s="24">
        <f t="shared" si="35"/>
        <v>43</v>
      </c>
      <c r="U79" s="24">
        <f t="shared" si="36"/>
        <v>38</v>
      </c>
      <c r="V79" s="24">
        <f t="shared" si="37"/>
        <v>32</v>
      </c>
      <c r="W79" s="24">
        <f t="shared" si="38"/>
        <v>26</v>
      </c>
      <c r="X79" s="25">
        <f t="shared" si="39"/>
        <v>19</v>
      </c>
    </row>
    <row r="80" spans="1:24">
      <c r="B80" s="53">
        <v>86</v>
      </c>
      <c r="C80" s="50">
        <f t="shared" si="20"/>
        <v>79.98</v>
      </c>
      <c r="D80" s="19">
        <f t="shared" si="21"/>
        <v>64.5</v>
      </c>
      <c r="E80" s="19">
        <f t="shared" si="22"/>
        <v>51.6</v>
      </c>
      <c r="F80" s="19">
        <f t="shared" si="23"/>
        <v>34.4</v>
      </c>
      <c r="G80" s="20">
        <f t="shared" si="24"/>
        <v>17.2</v>
      </c>
      <c r="I80" s="40">
        <v>95</v>
      </c>
      <c r="J80" s="31">
        <f t="shared" si="25"/>
        <v>91</v>
      </c>
      <c r="K80" s="24">
        <f t="shared" si="26"/>
        <v>86</v>
      </c>
      <c r="L80" s="24">
        <f t="shared" si="27"/>
        <v>81</v>
      </c>
      <c r="M80" s="24">
        <f t="shared" si="28"/>
        <v>76</v>
      </c>
      <c r="N80" s="24">
        <f t="shared" si="29"/>
        <v>72</v>
      </c>
      <c r="O80" s="24">
        <f t="shared" si="30"/>
        <v>67</v>
      </c>
      <c r="P80" s="24">
        <f t="shared" si="31"/>
        <v>62</v>
      </c>
      <c r="Q80" s="24">
        <f t="shared" si="32"/>
        <v>57</v>
      </c>
      <c r="R80" s="24">
        <f t="shared" si="33"/>
        <v>53</v>
      </c>
      <c r="S80" s="24">
        <f t="shared" si="34"/>
        <v>48</v>
      </c>
      <c r="T80" s="24">
        <f t="shared" si="35"/>
        <v>43</v>
      </c>
      <c r="U80" s="24">
        <f t="shared" si="36"/>
        <v>38</v>
      </c>
      <c r="V80" s="24">
        <f t="shared" si="37"/>
        <v>32</v>
      </c>
      <c r="W80" s="24">
        <f t="shared" si="38"/>
        <v>26</v>
      </c>
      <c r="X80" s="25">
        <f t="shared" si="39"/>
        <v>19</v>
      </c>
    </row>
    <row r="81" spans="2:24">
      <c r="B81" s="53">
        <v>87</v>
      </c>
      <c r="C81" s="50">
        <f t="shared" si="20"/>
        <v>80.910000000000011</v>
      </c>
      <c r="D81" s="19">
        <f t="shared" si="21"/>
        <v>65.25</v>
      </c>
      <c r="E81" s="19">
        <f t="shared" si="22"/>
        <v>52.199999999999996</v>
      </c>
      <c r="F81" s="19">
        <f t="shared" si="23"/>
        <v>34.800000000000004</v>
      </c>
      <c r="G81" s="20">
        <f t="shared" si="24"/>
        <v>17.400000000000002</v>
      </c>
      <c r="I81" s="40">
        <v>96</v>
      </c>
      <c r="J81" s="31">
        <f t="shared" si="25"/>
        <v>92</v>
      </c>
      <c r="K81" s="24">
        <f t="shared" si="26"/>
        <v>87</v>
      </c>
      <c r="L81" s="24">
        <f t="shared" si="27"/>
        <v>82</v>
      </c>
      <c r="M81" s="24">
        <f t="shared" si="28"/>
        <v>77</v>
      </c>
      <c r="N81" s="24">
        <f t="shared" si="29"/>
        <v>72</v>
      </c>
      <c r="O81" s="24">
        <f t="shared" si="30"/>
        <v>68</v>
      </c>
      <c r="P81" s="24">
        <f t="shared" si="31"/>
        <v>63</v>
      </c>
      <c r="Q81" s="24">
        <f t="shared" si="32"/>
        <v>58</v>
      </c>
      <c r="R81" s="24">
        <f t="shared" si="33"/>
        <v>53</v>
      </c>
      <c r="S81" s="24">
        <f t="shared" si="34"/>
        <v>48</v>
      </c>
      <c r="T81" s="24">
        <f t="shared" si="35"/>
        <v>44</v>
      </c>
      <c r="U81" s="24">
        <f t="shared" si="36"/>
        <v>39</v>
      </c>
      <c r="V81" s="24">
        <f t="shared" si="37"/>
        <v>32</v>
      </c>
      <c r="W81" s="24">
        <f t="shared" si="38"/>
        <v>26</v>
      </c>
      <c r="X81" s="25">
        <f t="shared" si="39"/>
        <v>20</v>
      </c>
    </row>
    <row r="82" spans="2:24">
      <c r="B82" s="53">
        <v>88</v>
      </c>
      <c r="C82" s="50">
        <f t="shared" si="20"/>
        <v>81.84</v>
      </c>
      <c r="D82" s="19">
        <f t="shared" si="21"/>
        <v>66</v>
      </c>
      <c r="E82" s="19">
        <f t="shared" si="22"/>
        <v>52.8</v>
      </c>
      <c r="F82" s="19">
        <f t="shared" si="23"/>
        <v>35.200000000000003</v>
      </c>
      <c r="G82" s="20">
        <f t="shared" si="24"/>
        <v>17.600000000000001</v>
      </c>
      <c r="I82" s="40">
        <v>97</v>
      </c>
      <c r="J82" s="31">
        <f t="shared" si="25"/>
        <v>93</v>
      </c>
      <c r="K82" s="24">
        <f t="shared" si="26"/>
        <v>88</v>
      </c>
      <c r="L82" s="24">
        <f t="shared" si="27"/>
        <v>83</v>
      </c>
      <c r="M82" s="24">
        <f t="shared" si="28"/>
        <v>78</v>
      </c>
      <c r="N82" s="24">
        <f t="shared" si="29"/>
        <v>73</v>
      </c>
      <c r="O82" s="24">
        <f t="shared" si="30"/>
        <v>68</v>
      </c>
      <c r="P82" s="24">
        <f t="shared" si="31"/>
        <v>64</v>
      </c>
      <c r="Q82" s="24">
        <f t="shared" si="32"/>
        <v>59</v>
      </c>
      <c r="R82" s="24">
        <f t="shared" si="33"/>
        <v>54</v>
      </c>
      <c r="S82" s="24">
        <f t="shared" si="34"/>
        <v>49</v>
      </c>
      <c r="T82" s="24">
        <f t="shared" si="35"/>
        <v>44</v>
      </c>
      <c r="U82" s="24">
        <f t="shared" si="36"/>
        <v>39</v>
      </c>
      <c r="V82" s="24">
        <f t="shared" si="37"/>
        <v>33</v>
      </c>
      <c r="W82" s="24">
        <f t="shared" si="38"/>
        <v>27</v>
      </c>
      <c r="X82" s="25">
        <f t="shared" si="39"/>
        <v>20</v>
      </c>
    </row>
    <row r="83" spans="2:24">
      <c r="B83" s="53">
        <v>89</v>
      </c>
      <c r="C83" s="50">
        <f t="shared" si="20"/>
        <v>82.77000000000001</v>
      </c>
      <c r="D83" s="19">
        <f t="shared" si="21"/>
        <v>66.75</v>
      </c>
      <c r="E83" s="19">
        <f t="shared" si="22"/>
        <v>53.4</v>
      </c>
      <c r="F83" s="19">
        <f t="shared" si="23"/>
        <v>35.6</v>
      </c>
      <c r="G83" s="20">
        <f t="shared" si="24"/>
        <v>17.8</v>
      </c>
      <c r="I83" s="40">
        <v>98</v>
      </c>
      <c r="J83" s="31">
        <f t="shared" si="25"/>
        <v>94</v>
      </c>
      <c r="K83" s="24">
        <f t="shared" si="26"/>
        <v>89</v>
      </c>
      <c r="L83" s="24">
        <f t="shared" si="27"/>
        <v>84</v>
      </c>
      <c r="M83" s="24">
        <f t="shared" si="28"/>
        <v>79</v>
      </c>
      <c r="N83" s="24">
        <f t="shared" si="29"/>
        <v>74</v>
      </c>
      <c r="O83" s="24">
        <f t="shared" si="30"/>
        <v>69</v>
      </c>
      <c r="P83" s="24">
        <f t="shared" si="31"/>
        <v>64</v>
      </c>
      <c r="Q83" s="24">
        <f t="shared" si="32"/>
        <v>59</v>
      </c>
      <c r="R83" s="24">
        <f t="shared" si="33"/>
        <v>54</v>
      </c>
      <c r="S83" s="24">
        <f t="shared" si="34"/>
        <v>49</v>
      </c>
      <c r="T83" s="24">
        <f t="shared" si="35"/>
        <v>45</v>
      </c>
      <c r="U83" s="24">
        <f t="shared" si="36"/>
        <v>40</v>
      </c>
      <c r="V83" s="24">
        <f t="shared" si="37"/>
        <v>33</v>
      </c>
      <c r="W83" s="24">
        <f t="shared" si="38"/>
        <v>27</v>
      </c>
      <c r="X83" s="25">
        <f t="shared" si="39"/>
        <v>20</v>
      </c>
    </row>
    <row r="84" spans="2:24">
      <c r="B84" s="53">
        <v>90</v>
      </c>
      <c r="C84" s="50">
        <f t="shared" si="20"/>
        <v>83.7</v>
      </c>
      <c r="D84" s="19">
        <f t="shared" si="21"/>
        <v>67.5</v>
      </c>
      <c r="E84" s="19">
        <f t="shared" si="22"/>
        <v>54</v>
      </c>
      <c r="F84" s="19">
        <f t="shared" si="23"/>
        <v>36</v>
      </c>
      <c r="G84" s="20">
        <f t="shared" si="24"/>
        <v>18</v>
      </c>
      <c r="I84" s="40">
        <v>99</v>
      </c>
      <c r="J84" s="31">
        <f t="shared" si="25"/>
        <v>95</v>
      </c>
      <c r="K84" s="24">
        <f t="shared" si="26"/>
        <v>90</v>
      </c>
      <c r="L84" s="24">
        <f t="shared" si="27"/>
        <v>85</v>
      </c>
      <c r="M84" s="24">
        <f t="shared" si="28"/>
        <v>80</v>
      </c>
      <c r="N84" s="24">
        <f t="shared" si="29"/>
        <v>75</v>
      </c>
      <c r="O84" s="24">
        <f t="shared" si="30"/>
        <v>70</v>
      </c>
      <c r="P84" s="24">
        <f t="shared" si="31"/>
        <v>65</v>
      </c>
      <c r="Q84" s="24">
        <f t="shared" si="32"/>
        <v>60</v>
      </c>
      <c r="R84" s="24">
        <f t="shared" si="33"/>
        <v>55</v>
      </c>
      <c r="S84" s="24">
        <f t="shared" si="34"/>
        <v>50</v>
      </c>
      <c r="T84" s="24">
        <f t="shared" si="35"/>
        <v>45</v>
      </c>
      <c r="U84" s="24">
        <f t="shared" si="36"/>
        <v>40</v>
      </c>
      <c r="V84" s="24">
        <f t="shared" si="37"/>
        <v>33</v>
      </c>
      <c r="W84" s="24">
        <f t="shared" si="38"/>
        <v>27</v>
      </c>
      <c r="X84" s="25">
        <f t="shared" si="39"/>
        <v>20</v>
      </c>
    </row>
    <row r="85" spans="2:24" ht="13.5" thickBot="1">
      <c r="B85" s="53">
        <v>91</v>
      </c>
      <c r="C85" s="50">
        <f t="shared" si="20"/>
        <v>84.63000000000001</v>
      </c>
      <c r="D85" s="19">
        <f t="shared" si="21"/>
        <v>68.25</v>
      </c>
      <c r="E85" s="19">
        <f t="shared" si="22"/>
        <v>54.6</v>
      </c>
      <c r="F85" s="19">
        <f t="shared" si="23"/>
        <v>36.4</v>
      </c>
      <c r="G85" s="20">
        <f t="shared" si="24"/>
        <v>18.2</v>
      </c>
      <c r="I85" s="41">
        <v>100</v>
      </c>
      <c r="J85" s="32">
        <f t="shared" si="25"/>
        <v>95</v>
      </c>
      <c r="K85" s="26">
        <f t="shared" si="26"/>
        <v>90</v>
      </c>
      <c r="L85" s="26">
        <f t="shared" si="27"/>
        <v>85</v>
      </c>
      <c r="M85" s="26">
        <f t="shared" si="28"/>
        <v>80</v>
      </c>
      <c r="N85" s="26">
        <f t="shared" si="29"/>
        <v>75</v>
      </c>
      <c r="O85" s="26">
        <f t="shared" si="30"/>
        <v>70</v>
      </c>
      <c r="P85" s="26">
        <f t="shared" si="31"/>
        <v>65</v>
      </c>
      <c r="Q85" s="26">
        <f t="shared" si="32"/>
        <v>60</v>
      </c>
      <c r="R85" s="26">
        <f t="shared" si="33"/>
        <v>55</v>
      </c>
      <c r="S85" s="26">
        <f t="shared" si="34"/>
        <v>50</v>
      </c>
      <c r="T85" s="26">
        <f t="shared" si="35"/>
        <v>45</v>
      </c>
      <c r="U85" s="26">
        <f t="shared" si="36"/>
        <v>40</v>
      </c>
      <c r="V85" s="26">
        <f t="shared" si="37"/>
        <v>33</v>
      </c>
      <c r="W85" s="26">
        <f t="shared" si="38"/>
        <v>27</v>
      </c>
      <c r="X85" s="27">
        <f t="shared" si="39"/>
        <v>20</v>
      </c>
    </row>
    <row r="86" spans="2:24">
      <c r="B86" s="53">
        <v>92</v>
      </c>
      <c r="C86" s="50">
        <f t="shared" si="20"/>
        <v>85.56</v>
      </c>
      <c r="D86" s="19">
        <f t="shared" si="21"/>
        <v>69</v>
      </c>
      <c r="E86" s="19">
        <f t="shared" si="22"/>
        <v>55.199999999999996</v>
      </c>
      <c r="F86" s="19">
        <f t="shared" si="23"/>
        <v>36.800000000000004</v>
      </c>
      <c r="G86" s="20">
        <f t="shared" si="24"/>
        <v>18.400000000000002</v>
      </c>
    </row>
    <row r="87" spans="2:24">
      <c r="B87" s="53">
        <v>93</v>
      </c>
      <c r="C87" s="50">
        <f t="shared" si="20"/>
        <v>86.490000000000009</v>
      </c>
      <c r="D87" s="19">
        <f t="shared" si="21"/>
        <v>69.75</v>
      </c>
      <c r="E87" s="19">
        <f t="shared" si="22"/>
        <v>55.8</v>
      </c>
      <c r="F87" s="19">
        <f t="shared" si="23"/>
        <v>37.200000000000003</v>
      </c>
      <c r="G87" s="20">
        <f t="shared" si="24"/>
        <v>18.600000000000001</v>
      </c>
    </row>
    <row r="88" spans="2:24">
      <c r="B88" s="53">
        <v>94</v>
      </c>
      <c r="C88" s="50">
        <f t="shared" si="20"/>
        <v>87.42</v>
      </c>
      <c r="D88" s="19">
        <f t="shared" si="21"/>
        <v>70.5</v>
      </c>
      <c r="E88" s="19">
        <f t="shared" si="22"/>
        <v>56.4</v>
      </c>
      <c r="F88" s="19">
        <f t="shared" si="23"/>
        <v>37.6</v>
      </c>
      <c r="G88" s="20">
        <f t="shared" si="24"/>
        <v>18.8</v>
      </c>
    </row>
    <row r="89" spans="2:24">
      <c r="B89" s="53">
        <v>95</v>
      </c>
      <c r="C89" s="50">
        <f t="shared" si="20"/>
        <v>88.350000000000009</v>
      </c>
      <c r="D89" s="19">
        <f t="shared" si="21"/>
        <v>71.25</v>
      </c>
      <c r="E89" s="19">
        <f t="shared" si="22"/>
        <v>57</v>
      </c>
      <c r="F89" s="19">
        <f t="shared" si="23"/>
        <v>38</v>
      </c>
      <c r="G89" s="20">
        <f t="shared" si="24"/>
        <v>19</v>
      </c>
    </row>
    <row r="90" spans="2:24">
      <c r="B90" s="53">
        <v>96</v>
      </c>
      <c r="C90" s="50">
        <f t="shared" si="20"/>
        <v>89.28</v>
      </c>
      <c r="D90" s="19">
        <f t="shared" si="21"/>
        <v>72</v>
      </c>
      <c r="E90" s="19">
        <f t="shared" si="22"/>
        <v>57.599999999999994</v>
      </c>
      <c r="F90" s="19">
        <f t="shared" si="23"/>
        <v>38.400000000000006</v>
      </c>
      <c r="G90" s="20">
        <f t="shared" si="24"/>
        <v>19.200000000000003</v>
      </c>
    </row>
    <row r="91" spans="2:24">
      <c r="B91" s="53">
        <v>97</v>
      </c>
      <c r="C91" s="50">
        <f t="shared" si="20"/>
        <v>90.210000000000008</v>
      </c>
      <c r="D91" s="19">
        <f t="shared" si="21"/>
        <v>72.75</v>
      </c>
      <c r="E91" s="19">
        <f t="shared" si="22"/>
        <v>58.199999999999996</v>
      </c>
      <c r="F91" s="19">
        <f t="shared" si="23"/>
        <v>38.800000000000004</v>
      </c>
      <c r="G91" s="20">
        <f t="shared" si="24"/>
        <v>19.400000000000002</v>
      </c>
    </row>
    <row r="92" spans="2:24">
      <c r="B92" s="53">
        <v>98</v>
      </c>
      <c r="C92" s="50">
        <f t="shared" si="20"/>
        <v>91.14</v>
      </c>
      <c r="D92" s="19">
        <f t="shared" si="21"/>
        <v>73.5</v>
      </c>
      <c r="E92" s="19">
        <f t="shared" si="22"/>
        <v>58.8</v>
      </c>
      <c r="F92" s="19">
        <f t="shared" si="23"/>
        <v>39.200000000000003</v>
      </c>
      <c r="G92" s="20">
        <f t="shared" si="24"/>
        <v>19.600000000000001</v>
      </c>
    </row>
    <row r="93" spans="2:24">
      <c r="B93" s="53">
        <v>99</v>
      </c>
      <c r="C93" s="50">
        <f t="shared" si="20"/>
        <v>92.070000000000007</v>
      </c>
      <c r="D93" s="19">
        <f t="shared" si="21"/>
        <v>74.25</v>
      </c>
      <c r="E93" s="19">
        <f t="shared" si="22"/>
        <v>59.4</v>
      </c>
      <c r="F93" s="19">
        <f t="shared" si="23"/>
        <v>39.6</v>
      </c>
      <c r="G93" s="20">
        <f t="shared" si="24"/>
        <v>19.8</v>
      </c>
    </row>
    <row r="94" spans="2:24">
      <c r="B94" s="53">
        <v>100</v>
      </c>
      <c r="C94" s="50">
        <f t="shared" si="20"/>
        <v>93</v>
      </c>
      <c r="D94" s="19">
        <f t="shared" si="21"/>
        <v>75</v>
      </c>
      <c r="E94" s="19">
        <f t="shared" si="22"/>
        <v>60</v>
      </c>
      <c r="F94" s="19">
        <f t="shared" si="23"/>
        <v>40</v>
      </c>
      <c r="G94" s="20">
        <f t="shared" si="24"/>
        <v>20</v>
      </c>
    </row>
    <row r="95" spans="2:24">
      <c r="B95" s="53">
        <v>101</v>
      </c>
      <c r="C95" s="50">
        <f t="shared" si="20"/>
        <v>93.93</v>
      </c>
      <c r="D95" s="19">
        <f t="shared" si="21"/>
        <v>75.75</v>
      </c>
      <c r="E95" s="19">
        <f t="shared" si="22"/>
        <v>60.599999999999994</v>
      </c>
      <c r="F95" s="19">
        <f t="shared" si="23"/>
        <v>40.400000000000006</v>
      </c>
      <c r="G95" s="20">
        <f t="shared" si="24"/>
        <v>20.200000000000003</v>
      </c>
    </row>
    <row r="96" spans="2:24">
      <c r="B96" s="53">
        <v>102</v>
      </c>
      <c r="C96" s="50">
        <f t="shared" si="20"/>
        <v>94.86</v>
      </c>
      <c r="D96" s="19">
        <f t="shared" si="21"/>
        <v>76.5</v>
      </c>
      <c r="E96" s="19">
        <f t="shared" si="22"/>
        <v>61.199999999999996</v>
      </c>
      <c r="F96" s="19">
        <f t="shared" si="23"/>
        <v>40.800000000000004</v>
      </c>
      <c r="G96" s="20">
        <f t="shared" si="24"/>
        <v>20.400000000000002</v>
      </c>
    </row>
    <row r="97" spans="2:7">
      <c r="B97" s="53">
        <v>103</v>
      </c>
      <c r="C97" s="50">
        <f t="shared" si="20"/>
        <v>95.79</v>
      </c>
      <c r="D97" s="19">
        <f t="shared" si="21"/>
        <v>77.25</v>
      </c>
      <c r="E97" s="19">
        <f t="shared" si="22"/>
        <v>61.8</v>
      </c>
      <c r="F97" s="19">
        <f t="shared" si="23"/>
        <v>41.2</v>
      </c>
      <c r="G97" s="20">
        <f t="shared" si="24"/>
        <v>20.6</v>
      </c>
    </row>
    <row r="98" spans="2:7">
      <c r="B98" s="53">
        <v>104</v>
      </c>
      <c r="C98" s="50">
        <f t="shared" si="20"/>
        <v>96.72</v>
      </c>
      <c r="D98" s="19">
        <f t="shared" si="21"/>
        <v>78</v>
      </c>
      <c r="E98" s="19">
        <f t="shared" si="22"/>
        <v>62.4</v>
      </c>
      <c r="F98" s="19">
        <f t="shared" si="23"/>
        <v>41.6</v>
      </c>
      <c r="G98" s="20">
        <f t="shared" si="24"/>
        <v>20.8</v>
      </c>
    </row>
    <row r="99" spans="2:7">
      <c r="B99" s="53">
        <v>105</v>
      </c>
      <c r="C99" s="50">
        <f t="shared" si="20"/>
        <v>97.65</v>
      </c>
      <c r="D99" s="19">
        <f t="shared" si="21"/>
        <v>78.75</v>
      </c>
      <c r="E99" s="19">
        <f t="shared" si="22"/>
        <v>63</v>
      </c>
      <c r="F99" s="19">
        <f t="shared" si="23"/>
        <v>42</v>
      </c>
      <c r="G99" s="20">
        <f t="shared" si="24"/>
        <v>21</v>
      </c>
    </row>
    <row r="100" spans="2:7">
      <c r="B100" s="53">
        <v>106</v>
      </c>
      <c r="C100" s="50">
        <f t="shared" si="20"/>
        <v>98.58</v>
      </c>
      <c r="D100" s="19">
        <f t="shared" si="21"/>
        <v>79.5</v>
      </c>
      <c r="E100" s="19">
        <f t="shared" si="22"/>
        <v>63.599999999999994</v>
      </c>
      <c r="F100" s="19">
        <f t="shared" si="23"/>
        <v>42.400000000000006</v>
      </c>
      <c r="G100" s="20">
        <f t="shared" si="24"/>
        <v>21.200000000000003</v>
      </c>
    </row>
    <row r="101" spans="2:7">
      <c r="B101" s="53">
        <v>107</v>
      </c>
      <c r="C101" s="50">
        <f t="shared" si="20"/>
        <v>99.51</v>
      </c>
      <c r="D101" s="19">
        <f t="shared" si="21"/>
        <v>80.25</v>
      </c>
      <c r="E101" s="19">
        <f t="shared" si="22"/>
        <v>64.2</v>
      </c>
      <c r="F101" s="19">
        <f t="shared" si="23"/>
        <v>42.800000000000004</v>
      </c>
      <c r="G101" s="20">
        <f t="shared" si="24"/>
        <v>21.400000000000002</v>
      </c>
    </row>
    <row r="102" spans="2:7">
      <c r="B102" s="53">
        <v>108</v>
      </c>
      <c r="C102" s="50">
        <f t="shared" si="20"/>
        <v>100.44000000000001</v>
      </c>
      <c r="D102" s="19">
        <f t="shared" si="21"/>
        <v>81</v>
      </c>
      <c r="E102" s="19">
        <f t="shared" si="22"/>
        <v>64.8</v>
      </c>
      <c r="F102" s="19">
        <f t="shared" si="23"/>
        <v>43.2</v>
      </c>
      <c r="G102" s="20">
        <f t="shared" si="24"/>
        <v>21.6</v>
      </c>
    </row>
    <row r="103" spans="2:7">
      <c r="B103" s="53">
        <v>109</v>
      </c>
      <c r="C103" s="50">
        <f t="shared" si="20"/>
        <v>101.37</v>
      </c>
      <c r="D103" s="19">
        <f t="shared" si="21"/>
        <v>81.75</v>
      </c>
      <c r="E103" s="19">
        <f t="shared" si="22"/>
        <v>65.399999999999991</v>
      </c>
      <c r="F103" s="19">
        <f t="shared" si="23"/>
        <v>43.6</v>
      </c>
      <c r="G103" s="20">
        <f t="shared" si="24"/>
        <v>21.8</v>
      </c>
    </row>
    <row r="104" spans="2:7">
      <c r="B104" s="53">
        <v>110</v>
      </c>
      <c r="C104" s="50">
        <f t="shared" si="20"/>
        <v>102.30000000000001</v>
      </c>
      <c r="D104" s="19">
        <f t="shared" si="21"/>
        <v>82.5</v>
      </c>
      <c r="E104" s="19">
        <f t="shared" si="22"/>
        <v>66</v>
      </c>
      <c r="F104" s="19">
        <f t="shared" si="23"/>
        <v>44</v>
      </c>
      <c r="G104" s="20">
        <f t="shared" si="24"/>
        <v>22</v>
      </c>
    </row>
    <row r="105" spans="2:7">
      <c r="B105" s="53">
        <v>111</v>
      </c>
      <c r="C105" s="50">
        <f t="shared" si="20"/>
        <v>103.23</v>
      </c>
      <c r="D105" s="19">
        <f t="shared" si="21"/>
        <v>83.25</v>
      </c>
      <c r="E105" s="19">
        <f t="shared" si="22"/>
        <v>66.599999999999994</v>
      </c>
      <c r="F105" s="19">
        <f t="shared" si="23"/>
        <v>44.400000000000006</v>
      </c>
      <c r="G105" s="20">
        <f t="shared" si="24"/>
        <v>22.200000000000003</v>
      </c>
    </row>
    <row r="106" spans="2:7">
      <c r="B106" s="53">
        <v>112</v>
      </c>
      <c r="C106" s="50">
        <f t="shared" si="20"/>
        <v>104.16000000000001</v>
      </c>
      <c r="D106" s="19">
        <f t="shared" si="21"/>
        <v>84</v>
      </c>
      <c r="E106" s="19">
        <f t="shared" si="22"/>
        <v>67.2</v>
      </c>
      <c r="F106" s="19">
        <f t="shared" si="23"/>
        <v>44.800000000000004</v>
      </c>
      <c r="G106" s="20">
        <f t="shared" si="24"/>
        <v>22.400000000000002</v>
      </c>
    </row>
    <row r="107" spans="2:7">
      <c r="B107" s="53">
        <v>113</v>
      </c>
      <c r="C107" s="50">
        <f t="shared" si="20"/>
        <v>105.09</v>
      </c>
      <c r="D107" s="19">
        <f t="shared" si="21"/>
        <v>84.75</v>
      </c>
      <c r="E107" s="19">
        <f t="shared" si="22"/>
        <v>67.8</v>
      </c>
      <c r="F107" s="19">
        <f t="shared" si="23"/>
        <v>45.2</v>
      </c>
      <c r="G107" s="20">
        <f t="shared" si="24"/>
        <v>22.6</v>
      </c>
    </row>
    <row r="108" spans="2:7">
      <c r="B108" s="53">
        <v>114</v>
      </c>
      <c r="C108" s="50">
        <f t="shared" si="20"/>
        <v>106.02000000000001</v>
      </c>
      <c r="D108" s="19">
        <f t="shared" si="21"/>
        <v>85.5</v>
      </c>
      <c r="E108" s="19">
        <f t="shared" si="22"/>
        <v>68.399999999999991</v>
      </c>
      <c r="F108" s="19">
        <f t="shared" si="23"/>
        <v>45.6</v>
      </c>
      <c r="G108" s="20">
        <f t="shared" si="24"/>
        <v>22.8</v>
      </c>
    </row>
    <row r="109" spans="2:7">
      <c r="B109" s="53">
        <v>115</v>
      </c>
      <c r="C109" s="50">
        <f t="shared" si="20"/>
        <v>106.95</v>
      </c>
      <c r="D109" s="19">
        <f t="shared" si="21"/>
        <v>86.25</v>
      </c>
      <c r="E109" s="19">
        <f t="shared" si="22"/>
        <v>69</v>
      </c>
      <c r="F109" s="19">
        <f t="shared" si="23"/>
        <v>46</v>
      </c>
      <c r="G109" s="20">
        <f t="shared" si="24"/>
        <v>23</v>
      </c>
    </row>
    <row r="110" spans="2:7" ht="13.5" thickBot="1">
      <c r="B110" s="54">
        <v>116</v>
      </c>
      <c r="C110" s="51">
        <f t="shared" si="20"/>
        <v>107.88000000000001</v>
      </c>
      <c r="D110" s="34">
        <f t="shared" si="21"/>
        <v>87</v>
      </c>
      <c r="E110" s="34">
        <f t="shared" si="22"/>
        <v>69.599999999999994</v>
      </c>
      <c r="F110" s="34">
        <f t="shared" si="23"/>
        <v>46.400000000000006</v>
      </c>
      <c r="G110" s="35">
        <f t="shared" si="24"/>
        <v>23.200000000000003</v>
      </c>
    </row>
    <row r="112" spans="2:7">
      <c r="B112" s="9"/>
    </row>
    <row r="113" spans="2:2">
      <c r="B113" s="9"/>
    </row>
    <row r="114" spans="2:2">
      <c r="B114" s="9"/>
    </row>
    <row r="116" spans="2:2">
      <c r="B116" s="9"/>
    </row>
    <row r="117" spans="2:2">
      <c r="B117" s="9"/>
    </row>
    <row r="118" spans="2:2">
      <c r="B118" s="9"/>
    </row>
    <row r="120" spans="2:2">
      <c r="B120" s="9"/>
    </row>
    <row r="121" spans="2:2">
      <c r="B121" s="9"/>
    </row>
    <row r="122" spans="2:2">
      <c r="B122" s="9"/>
    </row>
    <row r="124" spans="2:2">
      <c r="B124" s="9"/>
    </row>
    <row r="125" spans="2:2">
      <c r="B125" s="9"/>
    </row>
    <row r="126" spans="2:2">
      <c r="B126" s="9"/>
    </row>
    <row r="128" spans="2:2">
      <c r="B128" s="9"/>
    </row>
    <row r="129" spans="2:2">
      <c r="B129" s="9"/>
    </row>
    <row r="130" spans="2:2">
      <c r="B130" s="9"/>
    </row>
    <row r="132" spans="2:2">
      <c r="B132" s="9"/>
    </row>
    <row r="133" spans="2:2">
      <c r="B133" s="9"/>
    </row>
    <row r="134" spans="2:2">
      <c r="B134" s="9"/>
    </row>
    <row r="136" spans="2:2">
      <c r="B136" s="9"/>
    </row>
    <row r="137" spans="2:2">
      <c r="B137" s="9"/>
    </row>
    <row r="138" spans="2:2">
      <c r="B138" s="9"/>
    </row>
  </sheetData>
  <sheetProtection password="E8BF" sheet="1" objects="1" scenarios="1" selectLockedCells="1" selectUnlockedCells="1"/>
  <phoneticPr fontId="11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Aufgabenstellung</vt:lpstr>
      <vt:lpstr>Punktberechnung Sek II</vt:lpstr>
      <vt:lpstr>Hilfen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Punkt- u. Notenberechnung SeK I u.II</dc:title>
  <dc:subject>Automatisches Berechnen nach Eingabe</dc:subject>
  <dc:creator>Gerald Wünsch</dc:creator>
  <cp:lastModifiedBy>galdesh</cp:lastModifiedBy>
  <cp:lastPrinted>2020-11-09T09:54:14Z</cp:lastPrinted>
  <dcterms:created xsi:type="dcterms:W3CDTF">2004-05-17T07:05:30Z</dcterms:created>
  <dcterms:modified xsi:type="dcterms:W3CDTF">2020-11-09T10:17:44Z</dcterms:modified>
</cp:coreProperties>
</file>